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36" windowWidth="19230" windowHeight="94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<sst xmlns="http://schemas.openxmlformats.org/spreadsheetml/2006/main" count="173" uniqueCount="104">
  <si>
    <t>Nr</t>
  </si>
  <si>
    <t>Lag</t>
  </si>
  <si>
    <t>Totalt</t>
  </si>
  <si>
    <t>Posten 2</t>
  </si>
  <si>
    <t>Tele</t>
  </si>
  <si>
    <t>Split Personality</t>
  </si>
  <si>
    <t>Grytøy Taxi</t>
  </si>
  <si>
    <t>Navn</t>
  </si>
  <si>
    <t>Snitt</t>
  </si>
  <si>
    <t>Viggo Bringslimark</t>
  </si>
  <si>
    <t>Ove Eide</t>
  </si>
  <si>
    <t>Jon Tore Eiterjord</t>
  </si>
  <si>
    <t>S</t>
  </si>
  <si>
    <t>Split Pers.</t>
  </si>
  <si>
    <t>Ole Johan Johansen</t>
  </si>
  <si>
    <t>Geir Riise</t>
  </si>
  <si>
    <t>Roger Hansen</t>
  </si>
  <si>
    <t>Tore Nicolaisen</t>
  </si>
  <si>
    <t>Sture Bentsen</t>
  </si>
  <si>
    <t>Ole J. Rasmussen</t>
  </si>
  <si>
    <t>PP</t>
  </si>
  <si>
    <t>Innl.</t>
  </si>
  <si>
    <t>1. serie</t>
  </si>
  <si>
    <t>Bonus</t>
  </si>
  <si>
    <t>SUM</t>
  </si>
  <si>
    <t>2. serie</t>
  </si>
  <si>
    <t>3. serie</t>
  </si>
  <si>
    <t>4.serie</t>
  </si>
  <si>
    <t>5.serie</t>
  </si>
  <si>
    <t>Finale</t>
  </si>
  <si>
    <t>Ove Nyhagen</t>
  </si>
  <si>
    <t>Remi Andorsen</t>
  </si>
  <si>
    <t>Ivar Skogstrand</t>
  </si>
  <si>
    <t>Kampene:</t>
  </si>
  <si>
    <t>Amerikansk</t>
  </si>
  <si>
    <t>Steinar Andersen</t>
  </si>
  <si>
    <t>Allstars</t>
  </si>
  <si>
    <t>Nexans 1</t>
  </si>
  <si>
    <t>Nexans 2</t>
  </si>
  <si>
    <t>Posten 1</t>
  </si>
  <si>
    <t xml:space="preserve"> </t>
  </si>
  <si>
    <t>Inter Revisjon</t>
  </si>
  <si>
    <t>Hallgeir Olsen</t>
  </si>
  <si>
    <t>Finn Hansen</t>
  </si>
  <si>
    <t>Ståle Andersen</t>
  </si>
  <si>
    <t>Stein Roger Holdal</t>
  </si>
  <si>
    <t>Kurt Holdal</t>
  </si>
  <si>
    <t>Harald Sivertsen</t>
  </si>
  <si>
    <t>Marit Skjevling</t>
  </si>
  <si>
    <t>Jon Martin Strand</t>
  </si>
  <si>
    <t>Roy Nilsen</t>
  </si>
  <si>
    <t>Tor Ivar Næstby</t>
  </si>
  <si>
    <t>Jeannette Seidel</t>
  </si>
  <si>
    <t>Kjell Fløtkjær</t>
  </si>
  <si>
    <t>Tor Johan Kristensen</t>
  </si>
  <si>
    <t>Arvid Kildal</t>
  </si>
  <si>
    <t>Frank-Håvard Storvik</t>
  </si>
  <si>
    <t>Posten 3</t>
  </si>
  <si>
    <t>Skanska</t>
  </si>
  <si>
    <t>Vest-Lofoten VGS</t>
  </si>
  <si>
    <t>Bowlingbjørnan</t>
  </si>
  <si>
    <t>XL-Tak</t>
  </si>
  <si>
    <t xml:space="preserve"> -</t>
  </si>
  <si>
    <t>Semifinale (K6)</t>
  </si>
  <si>
    <t>Banepar 1-2</t>
  </si>
  <si>
    <t>Banepar 3-4</t>
  </si>
  <si>
    <t>Banepar 5-6</t>
  </si>
  <si>
    <t>K1</t>
  </si>
  <si>
    <t>K2</t>
  </si>
  <si>
    <t>K3</t>
  </si>
  <si>
    <t>K4</t>
  </si>
  <si>
    <t>K5</t>
  </si>
  <si>
    <t>BIB - CUP 2010  Individuellt</t>
  </si>
  <si>
    <t>BIB - CUP 2010  Lag</t>
  </si>
  <si>
    <t>Jorid Barmark</t>
  </si>
  <si>
    <t>Arnt Holm</t>
  </si>
  <si>
    <t>Heidi Nordgård</t>
  </si>
  <si>
    <t>Morten Ditlefsen</t>
  </si>
  <si>
    <t>John Øyvind Hafeld</t>
  </si>
  <si>
    <t>Andreas Jacobsen</t>
  </si>
  <si>
    <t>Øyvind Bringslimark</t>
  </si>
  <si>
    <t>Martin Sivertsen</t>
  </si>
  <si>
    <t>Mats Vedal</t>
  </si>
  <si>
    <t>Willy Ryan</t>
  </si>
  <si>
    <t>Per Blix</t>
  </si>
  <si>
    <t>Gert Westblad</t>
  </si>
  <si>
    <t>Alex Heindel</t>
  </si>
  <si>
    <t>Rainer Melvik</t>
  </si>
  <si>
    <t>Bowling bjørnan</t>
  </si>
  <si>
    <t>Allstars - Vest-Lofoten VGS</t>
  </si>
  <si>
    <t>Posten 2 - Bowlingbjørnan</t>
  </si>
  <si>
    <t>Tele - Inter Revisjon</t>
  </si>
  <si>
    <t>Tele - Bowlingbjørnan</t>
  </si>
  <si>
    <t>Allstars - Inter Revisjon</t>
  </si>
  <si>
    <t>Vest-Lofoten VGS - Posten 2</t>
  </si>
  <si>
    <t>Posten 2 - Allstars</t>
  </si>
  <si>
    <t>Vest-Lofoten VGS - Tele</t>
  </si>
  <si>
    <t>Inter Revisjon - Bowlingbjørnan</t>
  </si>
  <si>
    <t>Vest-Lofoten VGS - Inter Revisjon</t>
  </si>
  <si>
    <t>Bowlingbjørnan - Allstars</t>
  </si>
  <si>
    <t>Posten 2 - Tele</t>
  </si>
  <si>
    <t>Allstars - Tele</t>
  </si>
  <si>
    <t>Inter Revisjon - Posten 2</t>
  </si>
  <si>
    <t>Bowlingbjørnan - Vest-Lofoten VGS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</si>
</sst>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53"/>
      <name val="Arial"/>
      <family val="2"/>
    </font>
    <font>
      <sz val="14"/>
      <color indexed="12"/>
      <name val="Arial"/>
      <family val="2"/>
    </font>
    <font>
      <b/>
      <i/>
      <sz val="26"/>
      <color indexed="10"/>
      <name val="Arial"/>
      <family val="2"/>
    </font>
    <font>
      <b/>
      <i/>
      <sz val="26"/>
      <color indexed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2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2"/>
      </left>
      <right/>
      <top/>
      <bottom style="thin"/>
    </border>
    <border>
      <left/>
      <right/>
      <top/>
      <bottom style="thin"/>
    </border>
    <border>
      <left/>
      <right style="thick">
        <color indexed="12"/>
      </right>
      <top/>
      <bottom style="thin"/>
    </border>
    <border>
      <left style="thick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thick"/>
      <right style="thick"/>
      <top style="thick"/>
      <bottom style="thin"/>
    </border>
    <border>
      <left style="thick"/>
      <right style="thin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12"/>
      </left>
      <right/>
      <top/>
      <bottom style="medium"/>
    </border>
    <border>
      <left/>
      <right/>
      <top/>
      <bottom style="medium"/>
    </border>
    <border>
      <left/>
      <right style="thick">
        <color indexed="12"/>
      </right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>
        <color indexed="12"/>
      </left>
      <right/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ck">
        <color indexed="12"/>
      </right>
      <top/>
      <bottom style="thick">
        <color indexed="12"/>
      </bottom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ck">
        <color indexed="12"/>
      </right>
      <top style="thick">
        <color indexed="12"/>
      </top>
      <bottom/>
    </border>
    <border>
      <left style="thick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172" fontId="3" fillId="24" borderId="14" xfId="0" applyNumberFormat="1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/>
    </xf>
    <xf numFmtId="1" fontId="10" fillId="24" borderId="0" xfId="0" applyNumberFormat="1" applyFont="1" applyFill="1" applyBorder="1" applyAlignment="1">
      <alignment horizontal="right"/>
    </xf>
    <xf numFmtId="2" fontId="10" fillId="24" borderId="14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1" fontId="7" fillId="24" borderId="16" xfId="0" applyNumberFormat="1" applyFont="1" applyFill="1" applyBorder="1" applyAlignment="1">
      <alignment/>
    </xf>
    <xf numFmtId="1" fontId="7" fillId="24" borderId="17" xfId="0" applyNumberFormat="1" applyFont="1" applyFill="1" applyBorder="1" applyAlignment="1">
      <alignment/>
    </xf>
    <xf numFmtId="1" fontId="7" fillId="24" borderId="17" xfId="0" applyNumberFormat="1" applyFont="1" applyFill="1" applyBorder="1" applyAlignment="1">
      <alignment wrapText="1"/>
    </xf>
    <xf numFmtId="1" fontId="7" fillId="24" borderId="18" xfId="0" applyNumberFormat="1" applyFont="1" applyFill="1" applyBorder="1" applyAlignment="1">
      <alignment wrapText="1"/>
    </xf>
    <xf numFmtId="0" fontId="7" fillId="24" borderId="0" xfId="0" applyFont="1" applyFill="1" applyAlignment="1">
      <alignment horizontal="center"/>
    </xf>
    <xf numFmtId="0" fontId="9" fillId="24" borderId="19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9" fillId="24" borderId="23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right" vertical="top"/>
    </xf>
    <xf numFmtId="0" fontId="7" fillId="24" borderId="25" xfId="0" applyFont="1" applyFill="1" applyBorder="1" applyAlignment="1">
      <alignment horizontal="right" vertical="top"/>
    </xf>
    <xf numFmtId="0" fontId="7" fillId="24" borderId="26" xfId="0" applyFont="1" applyFill="1" applyBorder="1" applyAlignment="1">
      <alignment horizontal="right" vertical="top"/>
    </xf>
    <xf numFmtId="0" fontId="2" fillId="24" borderId="27" xfId="0" applyFont="1" applyFill="1" applyBorder="1" applyAlignment="1">
      <alignment horizontal="center"/>
    </xf>
    <xf numFmtId="0" fontId="3" fillId="24" borderId="28" xfId="0" applyFont="1" applyFill="1" applyBorder="1" applyAlignment="1">
      <alignment/>
    </xf>
    <xf numFmtId="172" fontId="3" fillId="24" borderId="29" xfId="0" applyNumberFormat="1" applyFont="1" applyFill="1" applyBorder="1" applyAlignment="1">
      <alignment/>
    </xf>
    <xf numFmtId="0" fontId="9" fillId="24" borderId="30" xfId="0" applyFont="1" applyFill="1" applyBorder="1" applyAlignment="1">
      <alignment horizontal="center" vertical="center"/>
    </xf>
    <xf numFmtId="0" fontId="9" fillId="24" borderId="31" xfId="0" applyFont="1" applyFill="1" applyBorder="1" applyAlignment="1">
      <alignment horizontal="center" vertical="center"/>
    </xf>
    <xf numFmtId="1" fontId="7" fillId="24" borderId="32" xfId="0" applyNumberFormat="1" applyFont="1" applyFill="1" applyBorder="1" applyAlignment="1">
      <alignment horizontal="right"/>
    </xf>
    <xf numFmtId="1" fontId="7" fillId="24" borderId="31" xfId="0" applyNumberFormat="1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3" fillId="24" borderId="34" xfId="0" applyFont="1" applyFill="1" applyBorder="1" applyAlignment="1">
      <alignment/>
    </xf>
    <xf numFmtId="172" fontId="3" fillId="24" borderId="35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2" fillId="24" borderId="0" xfId="0" applyFont="1" applyFill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10" fillId="24" borderId="34" xfId="0" applyFont="1" applyFill="1" applyBorder="1" applyAlignment="1">
      <alignment/>
    </xf>
    <xf numFmtId="0" fontId="10" fillId="24" borderId="34" xfId="0" applyFont="1" applyFill="1" applyBorder="1" applyAlignment="1">
      <alignment/>
    </xf>
    <xf numFmtId="1" fontId="10" fillId="24" borderId="34" xfId="0" applyNumberFormat="1" applyFont="1" applyFill="1" applyBorder="1" applyAlignment="1">
      <alignment horizontal="right"/>
    </xf>
    <xf numFmtId="2" fontId="10" fillId="24" borderId="35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15" fillId="24" borderId="0" xfId="0" applyFont="1" applyFill="1" applyAlignment="1">
      <alignment horizontal="left"/>
    </xf>
    <xf numFmtId="0" fontId="16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9" fillId="24" borderId="36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right" vertical="top"/>
    </xf>
    <xf numFmtId="0" fontId="7" fillId="24" borderId="38" xfId="0" applyFont="1" applyFill="1" applyBorder="1" applyAlignment="1">
      <alignment horizontal="right" vertical="top"/>
    </xf>
    <xf numFmtId="0" fontId="7" fillId="24" borderId="39" xfId="0" applyFont="1" applyFill="1" applyBorder="1" applyAlignment="1">
      <alignment horizontal="right" vertical="top"/>
    </xf>
    <xf numFmtId="0" fontId="7" fillId="24" borderId="40" xfId="0" applyFont="1" applyFill="1" applyBorder="1" applyAlignment="1">
      <alignment/>
    </xf>
    <xf numFmtId="0" fontId="7" fillId="24" borderId="41" xfId="0" applyFont="1" applyFill="1" applyBorder="1" applyAlignment="1">
      <alignment/>
    </xf>
    <xf numFmtId="0" fontId="7" fillId="24" borderId="42" xfId="0" applyFont="1" applyFill="1" applyBorder="1" applyAlignment="1">
      <alignment/>
    </xf>
    <xf numFmtId="1" fontId="7" fillId="24" borderId="43" xfId="0" applyNumberFormat="1" applyFont="1" applyFill="1" applyBorder="1" applyAlignment="1">
      <alignment horizontal="right"/>
    </xf>
    <xf numFmtId="1" fontId="7" fillId="24" borderId="44" xfId="0" applyNumberFormat="1" applyFont="1" applyFill="1" applyBorder="1" applyAlignment="1">
      <alignment horizontal="right"/>
    </xf>
    <xf numFmtId="1" fontId="7" fillId="24" borderId="45" xfId="0" applyNumberFormat="1" applyFont="1" applyFill="1" applyBorder="1" applyAlignment="1">
      <alignment horizontal="right"/>
    </xf>
    <xf numFmtId="0" fontId="7" fillId="24" borderId="40" xfId="0" applyFont="1" applyFill="1" applyBorder="1" applyAlignment="1">
      <alignment horizontal="right"/>
    </xf>
    <xf numFmtId="0" fontId="7" fillId="24" borderId="41" xfId="0" applyFont="1" applyFill="1" applyBorder="1" applyAlignment="1">
      <alignment horizontal="right"/>
    </xf>
    <xf numFmtId="0" fontId="7" fillId="24" borderId="42" xfId="0" applyFont="1" applyFill="1" applyBorder="1" applyAlignment="1">
      <alignment horizontal="right"/>
    </xf>
    <xf numFmtId="0" fontId="7" fillId="24" borderId="16" xfId="0" applyFont="1" applyFill="1" applyBorder="1" applyAlignment="1">
      <alignment/>
    </xf>
    <xf numFmtId="0" fontId="7" fillId="24" borderId="46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17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13" xfId="0" applyFill="1" applyBorder="1" applyAlignment="1">
      <alignment/>
    </xf>
    <xf numFmtId="0" fontId="13" fillId="24" borderId="0" xfId="0" applyFont="1" applyFill="1" applyBorder="1" applyAlignment="1">
      <alignment vertical="center" textRotation="255" wrapText="1"/>
    </xf>
    <xf numFmtId="0" fontId="14" fillId="24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0" fillId="24" borderId="48" xfId="0" applyFill="1" applyBorder="1" applyAlignment="1">
      <alignment/>
    </xf>
    <xf numFmtId="0" fontId="0" fillId="24" borderId="14" xfId="0" applyFill="1" applyBorder="1" applyAlignment="1">
      <alignment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/>
    </xf>
    <xf numFmtId="0" fontId="0" fillId="24" borderId="50" xfId="0" applyFill="1" applyBorder="1" applyAlignment="1">
      <alignment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1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vertical="center" textRotation="255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5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76200</xdr:rowOff>
    </xdr:from>
    <xdr:to>
      <xdr:col>2</xdr:col>
      <xdr:colOff>1457325</xdr:colOff>
      <xdr:row>0</xdr:row>
      <xdr:rowOff>276225</xdr:rowOff>
    </xdr:to>
    <xdr:sp macro="[0]!Sorterlag">
      <xdr:nvSpPr>
        <xdr:cNvPr id="1" name="Rectangle 1"/>
        <xdr:cNvSpPr>
          <a:spLocks/>
        </xdr:cNvSpPr>
      </xdr:nvSpPr>
      <xdr:spPr>
        <a:xfrm>
          <a:off x="657225" y="76200"/>
          <a:ext cx="1381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 Lag</a:t>
          </a:r>
        </a:p>
      </xdr:txBody>
    </xdr:sp>
    <xdr:clientData/>
  </xdr:twoCellAnchor>
  <xdr:twoCellAnchor>
    <xdr:from>
      <xdr:col>11</xdr:col>
      <xdr:colOff>171450</xdr:colOff>
      <xdr:row>0</xdr:row>
      <xdr:rowOff>76200</xdr:rowOff>
    </xdr:from>
    <xdr:to>
      <xdr:col>12</xdr:col>
      <xdr:colOff>9525</xdr:colOff>
      <xdr:row>0</xdr:row>
      <xdr:rowOff>314325</xdr:rowOff>
    </xdr:to>
    <xdr:sp macro="[0]!SortereLagInd">
      <xdr:nvSpPr>
        <xdr:cNvPr id="2" name="Rectangle 5"/>
        <xdr:cNvSpPr>
          <a:spLocks/>
        </xdr:cNvSpPr>
      </xdr:nvSpPr>
      <xdr:spPr>
        <a:xfrm>
          <a:off x="6610350" y="76200"/>
          <a:ext cx="15240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 Lag</a:t>
          </a:r>
        </a:p>
      </xdr:txBody>
    </xdr:sp>
    <xdr:clientData/>
  </xdr:twoCellAnchor>
  <xdr:twoCellAnchor>
    <xdr:from>
      <xdr:col>12</xdr:col>
      <xdr:colOff>990600</xdr:colOff>
      <xdr:row>0</xdr:row>
      <xdr:rowOff>57150</xdr:rowOff>
    </xdr:from>
    <xdr:to>
      <xdr:col>15</xdr:col>
      <xdr:colOff>38100</xdr:colOff>
      <xdr:row>0</xdr:row>
      <xdr:rowOff>304800</xdr:rowOff>
    </xdr:to>
    <xdr:sp macro="[0]!SortereSnitt">
      <xdr:nvSpPr>
        <xdr:cNvPr id="3" name="Rectangle 6"/>
        <xdr:cNvSpPr>
          <a:spLocks/>
        </xdr:cNvSpPr>
      </xdr:nvSpPr>
      <xdr:spPr>
        <a:xfrm>
          <a:off x="9115425" y="57150"/>
          <a:ext cx="1343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 Sntt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S75"/>
  <sheetViews>
    <sheetView tabSelected="1" zoomScale="72" zoomScaleNormal="72" zoomScalePageLayoutView="0" workbookViewId="0" topLeftCell="K1">
      <selection activeCell="N46" sqref="N46"/>
    </sheetView>
  </sheetViews>
  <sheetFormatPr defaultColWidth="11.421875" defaultRowHeight="12.75"/>
  <cols>
    <col min="1" max="1" width="1.7109375" style="0" customWidth="1"/>
    <col min="2" max="2" width="7.00390625" style="0" customWidth="1"/>
    <col min="3" max="3" width="25.8515625" style="0" customWidth="1"/>
    <col min="4" max="7" width="7.7109375" style="0" customWidth="1"/>
    <col min="8" max="8" width="10.7109375" style="0" customWidth="1"/>
    <col min="10" max="10" width="3.00390625" style="0" customWidth="1"/>
    <col min="11" max="11" width="6.00390625" style="0" customWidth="1"/>
    <col min="12" max="12" width="25.28125" style="0" customWidth="1"/>
    <col min="13" max="13" width="21.00390625" style="0" customWidth="1"/>
    <col min="14" max="24" width="6.7109375" style="0" customWidth="1"/>
    <col min="25" max="25" width="8.8515625" style="0" customWidth="1"/>
    <col min="26" max="26" width="5.7109375" style="0" customWidth="1"/>
    <col min="27" max="27" width="9.57421875" style="0" customWidth="1"/>
    <col min="28" max="28" width="2.57421875" style="0" customWidth="1"/>
    <col min="29" max="29" width="13.28125" style="0" customWidth="1"/>
    <col min="30" max="35" width="11.7109375" style="0" customWidth="1"/>
    <col min="36" max="36" width="5.421875" style="0" customWidth="1"/>
    <col min="37" max="37" width="13.57421875" style="0" customWidth="1"/>
    <col min="38" max="38" width="40.57421875" style="0" customWidth="1"/>
    <col min="39" max="39" width="37.7109375" style="0" customWidth="1"/>
    <col min="40" max="40" width="41.7109375" style="0" customWidth="1"/>
  </cols>
  <sheetData>
    <row r="1" spans="1:42" ht="27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73"/>
      <c r="AC1" s="73"/>
      <c r="AD1" s="73"/>
      <c r="AE1" s="73"/>
      <c r="AF1" s="73"/>
      <c r="AG1" s="73"/>
      <c r="AH1" s="73"/>
      <c r="AI1" s="73"/>
      <c r="AJ1" s="3"/>
      <c r="AK1" s="3"/>
      <c r="AL1" s="3"/>
      <c r="AM1" s="3"/>
      <c r="AN1" s="3"/>
      <c r="AO1" s="3"/>
      <c r="AP1" s="3"/>
    </row>
    <row r="2" spans="1:42" ht="12.75" customHeight="1" thickTop="1">
      <c r="A2" s="73"/>
      <c r="B2" s="81" t="s">
        <v>73</v>
      </c>
      <c r="C2" s="82"/>
      <c r="D2" s="82"/>
      <c r="E2" s="82"/>
      <c r="F2" s="82"/>
      <c r="G2" s="82"/>
      <c r="H2" s="82"/>
      <c r="I2" s="83"/>
      <c r="J2" s="79"/>
      <c r="K2" s="87" t="s">
        <v>72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  <c r="AA2" s="79"/>
      <c r="AB2" s="74"/>
      <c r="AC2" s="94" t="s">
        <v>20</v>
      </c>
      <c r="AD2" s="75" t="s">
        <v>36</v>
      </c>
      <c r="AE2" s="75" t="s">
        <v>4</v>
      </c>
      <c r="AF2" s="75" t="s">
        <v>41</v>
      </c>
      <c r="AG2" s="75" t="s">
        <v>3</v>
      </c>
      <c r="AH2" s="75" t="s">
        <v>88</v>
      </c>
      <c r="AI2" s="75" t="s">
        <v>59</v>
      </c>
      <c r="AJ2" s="3"/>
      <c r="AK2" s="3"/>
      <c r="AL2" s="3"/>
      <c r="AM2" s="3"/>
      <c r="AN2" s="3"/>
      <c r="AO2" s="3"/>
      <c r="AP2" s="3"/>
    </row>
    <row r="3" spans="1:42" ht="12.75">
      <c r="A3" s="73"/>
      <c r="B3" s="84"/>
      <c r="C3" s="85"/>
      <c r="D3" s="85"/>
      <c r="E3" s="85"/>
      <c r="F3" s="85"/>
      <c r="G3" s="85"/>
      <c r="H3" s="85"/>
      <c r="I3" s="86"/>
      <c r="J3" s="80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2"/>
      <c r="AA3" s="80"/>
      <c r="AB3" s="74"/>
      <c r="AC3" s="95"/>
      <c r="AD3" s="76"/>
      <c r="AE3" s="76"/>
      <c r="AF3" s="76"/>
      <c r="AG3" s="76"/>
      <c r="AH3" s="76"/>
      <c r="AI3" s="76"/>
      <c r="AJ3" s="3"/>
      <c r="AK3" s="3"/>
      <c r="AL3" s="3"/>
      <c r="AM3" s="3"/>
      <c r="AN3" s="3"/>
      <c r="AO3" s="3"/>
      <c r="AP3" s="3"/>
    </row>
    <row r="4" spans="1:42" ht="12.75">
      <c r="A4" s="73"/>
      <c r="B4" s="84"/>
      <c r="C4" s="85"/>
      <c r="D4" s="85"/>
      <c r="E4" s="85"/>
      <c r="F4" s="85"/>
      <c r="G4" s="85"/>
      <c r="H4" s="85"/>
      <c r="I4" s="86"/>
      <c r="J4" s="80"/>
      <c r="K4" s="90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  <c r="AA4" s="80"/>
      <c r="AB4" s="74"/>
      <c r="AC4" s="95"/>
      <c r="AD4" s="76"/>
      <c r="AE4" s="76"/>
      <c r="AF4" s="76"/>
      <c r="AG4" s="76"/>
      <c r="AH4" s="76"/>
      <c r="AI4" s="76"/>
      <c r="AJ4" s="3"/>
      <c r="AK4" s="3"/>
      <c r="AL4" s="3"/>
      <c r="AM4" s="3"/>
      <c r="AN4" s="3"/>
      <c r="AO4" s="3"/>
      <c r="AP4" s="3"/>
    </row>
    <row r="5" spans="1:42" ht="12.75">
      <c r="A5" s="73"/>
      <c r="B5" s="84"/>
      <c r="C5" s="85"/>
      <c r="D5" s="85"/>
      <c r="E5" s="85"/>
      <c r="F5" s="85"/>
      <c r="G5" s="85"/>
      <c r="H5" s="85"/>
      <c r="I5" s="86"/>
      <c r="J5" s="80"/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80"/>
      <c r="AB5" s="74"/>
      <c r="AC5" s="95"/>
      <c r="AD5" s="76"/>
      <c r="AE5" s="76"/>
      <c r="AF5" s="76"/>
      <c r="AG5" s="76"/>
      <c r="AH5" s="76"/>
      <c r="AI5" s="76"/>
      <c r="AJ5" s="3"/>
      <c r="AK5" s="3"/>
      <c r="AL5" s="3"/>
      <c r="AM5" s="3"/>
      <c r="AN5" s="3"/>
      <c r="AO5" s="3"/>
      <c r="AP5" s="3"/>
    </row>
    <row r="6" spans="1:42" ht="21" customHeight="1">
      <c r="A6" s="73"/>
      <c r="B6" s="4" t="s">
        <v>0</v>
      </c>
      <c r="C6" s="5" t="s">
        <v>1</v>
      </c>
      <c r="D6" s="6">
        <v>1</v>
      </c>
      <c r="E6" s="6">
        <v>2</v>
      </c>
      <c r="F6" s="6">
        <v>3</v>
      </c>
      <c r="G6" s="6">
        <v>4</v>
      </c>
      <c r="H6" s="6" t="s">
        <v>2</v>
      </c>
      <c r="I6" s="7" t="s">
        <v>8</v>
      </c>
      <c r="J6" s="80"/>
      <c r="K6" s="4" t="s">
        <v>0</v>
      </c>
      <c r="L6" s="5" t="s">
        <v>7</v>
      </c>
      <c r="M6" s="6" t="s">
        <v>1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>
        <v>11</v>
      </c>
      <c r="Y6" s="6" t="s">
        <v>2</v>
      </c>
      <c r="Z6" s="6" t="s">
        <v>12</v>
      </c>
      <c r="AA6" s="7" t="s">
        <v>8</v>
      </c>
      <c r="AB6" s="74"/>
      <c r="AC6" s="96"/>
      <c r="AD6" s="77"/>
      <c r="AE6" s="77"/>
      <c r="AF6" s="77"/>
      <c r="AG6" s="77"/>
      <c r="AH6" s="77"/>
      <c r="AI6" s="77"/>
      <c r="AJ6" s="3"/>
      <c r="AK6" s="3"/>
      <c r="AL6" s="3"/>
      <c r="AM6" s="3"/>
      <c r="AN6" s="3"/>
      <c r="AO6" s="3"/>
      <c r="AP6" s="3"/>
    </row>
    <row r="7" spans="1:45" ht="24.75" customHeight="1">
      <c r="A7" s="73"/>
      <c r="B7" s="8">
        <v>1</v>
      </c>
      <c r="C7" s="9" t="s">
        <v>36</v>
      </c>
      <c r="D7" s="9">
        <v>561</v>
      </c>
      <c r="E7" s="9">
        <v>523</v>
      </c>
      <c r="F7" s="9">
        <v>499</v>
      </c>
      <c r="G7" s="9">
        <v>589</v>
      </c>
      <c r="H7" s="9">
        <f aca="true" t="shared" si="0" ref="H7:H20">SUM(D7:G7)</f>
        <v>2172</v>
      </c>
      <c r="I7" s="10">
        <f aca="true" t="shared" si="1" ref="I7:I20">H7/12</f>
        <v>181</v>
      </c>
      <c r="J7" s="80"/>
      <c r="K7" s="11"/>
      <c r="L7" s="12" t="s">
        <v>40</v>
      </c>
      <c r="M7" s="12" t="s">
        <v>40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 t="s">
        <v>40</v>
      </c>
      <c r="Z7" s="12" t="s">
        <v>40</v>
      </c>
      <c r="AA7" s="15" t="s">
        <v>40</v>
      </c>
      <c r="AB7" s="74"/>
      <c r="AC7" s="95"/>
      <c r="AD7" s="76"/>
      <c r="AE7" s="76"/>
      <c r="AF7" s="76"/>
      <c r="AG7" s="76"/>
      <c r="AH7" s="76"/>
      <c r="AI7" s="76"/>
      <c r="AJ7" s="3"/>
      <c r="AK7" s="16" t="s">
        <v>33</v>
      </c>
      <c r="AL7" s="16" t="s">
        <v>34</v>
      </c>
      <c r="AM7" s="16"/>
      <c r="AN7" s="16"/>
      <c r="AO7" s="16"/>
      <c r="AP7" s="16"/>
      <c r="AQ7" s="1"/>
      <c r="AR7" s="1"/>
      <c r="AS7" s="1"/>
    </row>
    <row r="8" spans="1:45" ht="24.75" customHeight="1" thickBot="1">
      <c r="A8" s="73"/>
      <c r="B8" s="8">
        <f aca="true" t="shared" si="2" ref="B8:B20">B7+1</f>
        <v>2</v>
      </c>
      <c r="C8" s="9" t="s">
        <v>4</v>
      </c>
      <c r="D8" s="9">
        <v>557</v>
      </c>
      <c r="E8" s="9">
        <v>454</v>
      </c>
      <c r="F8" s="9">
        <v>583</v>
      </c>
      <c r="G8" s="9">
        <v>566</v>
      </c>
      <c r="H8" s="9">
        <f t="shared" si="0"/>
        <v>2160</v>
      </c>
      <c r="I8" s="10">
        <f t="shared" si="1"/>
        <v>180</v>
      </c>
      <c r="J8" s="80"/>
      <c r="K8" s="11">
        <v>1</v>
      </c>
      <c r="L8" s="12" t="s">
        <v>35</v>
      </c>
      <c r="M8" s="12" t="s">
        <v>36</v>
      </c>
      <c r="N8" s="13">
        <v>180</v>
      </c>
      <c r="O8" s="13">
        <v>188</v>
      </c>
      <c r="P8" s="13">
        <v>173</v>
      </c>
      <c r="Q8" s="13">
        <v>232</v>
      </c>
      <c r="R8" s="13">
        <v>186</v>
      </c>
      <c r="S8" s="13">
        <v>192</v>
      </c>
      <c r="T8" s="13">
        <v>265</v>
      </c>
      <c r="U8" s="13">
        <v>172</v>
      </c>
      <c r="V8" s="13">
        <v>243</v>
      </c>
      <c r="W8" s="13">
        <v>158</v>
      </c>
      <c r="X8" s="13"/>
      <c r="Y8" s="14">
        <f aca="true" t="shared" si="3" ref="Y8:Y39">SUM(N8:X8)</f>
        <v>1989</v>
      </c>
      <c r="Z8" s="12">
        <v>10</v>
      </c>
      <c r="AA8" s="15">
        <f aca="true" t="shared" si="4" ref="AA8:AA39">Y8/Z8</f>
        <v>198.9</v>
      </c>
      <c r="AB8" s="74"/>
      <c r="AC8" s="97"/>
      <c r="AD8" s="78"/>
      <c r="AE8" s="78"/>
      <c r="AF8" s="78"/>
      <c r="AG8" s="78"/>
      <c r="AH8" s="78"/>
      <c r="AI8" s="78"/>
      <c r="AJ8" s="3"/>
      <c r="AK8" s="16"/>
      <c r="AL8" s="17" t="s">
        <v>64</v>
      </c>
      <c r="AM8" s="17" t="s">
        <v>65</v>
      </c>
      <c r="AN8" s="17" t="s">
        <v>66</v>
      </c>
      <c r="AO8" s="16"/>
      <c r="AP8" s="16"/>
      <c r="AQ8" s="1"/>
      <c r="AR8" s="1"/>
      <c r="AS8" s="1"/>
    </row>
    <row r="9" spans="1:45" ht="24.75" customHeight="1" thickTop="1">
      <c r="A9" s="73"/>
      <c r="B9" s="8">
        <f t="shared" si="2"/>
        <v>3</v>
      </c>
      <c r="C9" s="9" t="s">
        <v>41</v>
      </c>
      <c r="D9" s="9">
        <v>515</v>
      </c>
      <c r="E9" s="9">
        <v>557</v>
      </c>
      <c r="F9" s="9">
        <v>486</v>
      </c>
      <c r="G9" s="9">
        <v>550</v>
      </c>
      <c r="H9" s="9">
        <f t="shared" si="0"/>
        <v>2108</v>
      </c>
      <c r="I9" s="10">
        <f t="shared" si="1"/>
        <v>175.66666666666666</v>
      </c>
      <c r="J9" s="80"/>
      <c r="K9" s="11">
        <f aca="true" t="shared" si="5" ref="K9:K71">K8+1</f>
        <v>2</v>
      </c>
      <c r="L9" s="12" t="s">
        <v>43</v>
      </c>
      <c r="M9" s="12" t="s">
        <v>41</v>
      </c>
      <c r="N9" s="13">
        <v>197</v>
      </c>
      <c r="O9" s="13">
        <v>212</v>
      </c>
      <c r="P9" s="13">
        <v>169</v>
      </c>
      <c r="Q9" s="13">
        <v>210</v>
      </c>
      <c r="R9" s="13">
        <v>176</v>
      </c>
      <c r="S9" s="13">
        <v>193</v>
      </c>
      <c r="T9" s="13">
        <v>190</v>
      </c>
      <c r="U9" s="13">
        <v>234</v>
      </c>
      <c r="V9" s="13">
        <v>183</v>
      </c>
      <c r="W9" s="13"/>
      <c r="X9" s="13"/>
      <c r="Y9" s="14">
        <f t="shared" si="3"/>
        <v>1764</v>
      </c>
      <c r="Z9" s="12">
        <v>9</v>
      </c>
      <c r="AA9" s="15">
        <f t="shared" si="4"/>
        <v>196</v>
      </c>
      <c r="AB9" s="74"/>
      <c r="AC9" s="18" t="s">
        <v>21</v>
      </c>
      <c r="AD9" s="19">
        <v>2172</v>
      </c>
      <c r="AE9" s="20">
        <v>2160</v>
      </c>
      <c r="AF9" s="21">
        <v>2108</v>
      </c>
      <c r="AG9" s="21">
        <v>2063</v>
      </c>
      <c r="AH9" s="21">
        <v>1977</v>
      </c>
      <c r="AI9" s="22">
        <v>1899</v>
      </c>
      <c r="AJ9" s="3"/>
      <c r="AK9" s="23" t="s">
        <v>67</v>
      </c>
      <c r="AL9" s="72" t="s">
        <v>89</v>
      </c>
      <c r="AM9" s="72" t="s">
        <v>90</v>
      </c>
      <c r="AN9" s="72" t="s">
        <v>91</v>
      </c>
      <c r="AO9" s="16"/>
      <c r="AP9" s="16"/>
      <c r="AQ9" s="1"/>
      <c r="AR9" s="1"/>
      <c r="AS9" s="1"/>
    </row>
    <row r="10" spans="1:45" ht="24.75" customHeight="1">
      <c r="A10" s="73"/>
      <c r="B10" s="8">
        <f t="shared" si="2"/>
        <v>4</v>
      </c>
      <c r="C10" s="9" t="s">
        <v>3</v>
      </c>
      <c r="D10" s="9">
        <v>561</v>
      </c>
      <c r="E10" s="9">
        <v>455</v>
      </c>
      <c r="F10" s="9">
        <v>489</v>
      </c>
      <c r="G10" s="9">
        <v>558</v>
      </c>
      <c r="H10" s="9">
        <f t="shared" si="0"/>
        <v>2063</v>
      </c>
      <c r="I10" s="10">
        <f t="shared" si="1"/>
        <v>171.91666666666666</v>
      </c>
      <c r="J10" s="80"/>
      <c r="K10" s="11">
        <f t="shared" si="5"/>
        <v>3</v>
      </c>
      <c r="L10" s="12" t="s">
        <v>17</v>
      </c>
      <c r="M10" s="12" t="s">
        <v>36</v>
      </c>
      <c r="N10" s="13">
        <v>200</v>
      </c>
      <c r="O10" s="13">
        <v>175</v>
      </c>
      <c r="P10" s="13">
        <v>171</v>
      </c>
      <c r="Q10" s="13">
        <v>177</v>
      </c>
      <c r="R10" s="13">
        <v>185</v>
      </c>
      <c r="S10" s="13">
        <v>183</v>
      </c>
      <c r="T10" s="13">
        <v>188</v>
      </c>
      <c r="U10" s="13">
        <v>214</v>
      </c>
      <c r="V10" s="13">
        <v>201</v>
      </c>
      <c r="W10" s="13">
        <v>255</v>
      </c>
      <c r="X10" s="13"/>
      <c r="Y10" s="14">
        <f t="shared" si="3"/>
        <v>1949</v>
      </c>
      <c r="Z10" s="12">
        <v>10</v>
      </c>
      <c r="AA10" s="15">
        <f t="shared" si="4"/>
        <v>194.9</v>
      </c>
      <c r="AB10" s="74"/>
      <c r="AC10" s="24" t="s">
        <v>22</v>
      </c>
      <c r="AD10" s="25">
        <v>558</v>
      </c>
      <c r="AE10" s="26">
        <v>472</v>
      </c>
      <c r="AF10" s="26">
        <v>516</v>
      </c>
      <c r="AG10" s="26">
        <v>489</v>
      </c>
      <c r="AH10" s="26">
        <v>583</v>
      </c>
      <c r="AI10" s="27">
        <v>442</v>
      </c>
      <c r="AJ10" s="3"/>
      <c r="AK10" s="23" t="s">
        <v>68</v>
      </c>
      <c r="AL10" s="72" t="s">
        <v>92</v>
      </c>
      <c r="AM10" s="72" t="s">
        <v>93</v>
      </c>
      <c r="AN10" s="72" t="s">
        <v>94</v>
      </c>
      <c r="AO10" s="16"/>
      <c r="AP10" s="16"/>
      <c r="AQ10" s="1"/>
      <c r="AR10" s="1"/>
      <c r="AS10" s="1"/>
    </row>
    <row r="11" spans="1:45" ht="24.75" customHeight="1" thickBot="1">
      <c r="A11" s="73"/>
      <c r="B11" s="8">
        <f t="shared" si="2"/>
        <v>5</v>
      </c>
      <c r="C11" s="9" t="s">
        <v>60</v>
      </c>
      <c r="D11" s="9">
        <v>508</v>
      </c>
      <c r="E11" s="9">
        <v>477</v>
      </c>
      <c r="F11" s="9">
        <v>517</v>
      </c>
      <c r="G11" s="9">
        <v>475</v>
      </c>
      <c r="H11" s="9">
        <f t="shared" si="0"/>
        <v>1977</v>
      </c>
      <c r="I11" s="10">
        <f t="shared" si="1"/>
        <v>164.75</v>
      </c>
      <c r="J11" s="80"/>
      <c r="K11" s="11">
        <f t="shared" si="5"/>
        <v>4</v>
      </c>
      <c r="L11" s="12" t="s">
        <v>9</v>
      </c>
      <c r="M11" s="12" t="s">
        <v>4</v>
      </c>
      <c r="N11" s="13">
        <v>206</v>
      </c>
      <c r="O11" s="13">
        <v>170</v>
      </c>
      <c r="P11" s="13">
        <v>224</v>
      </c>
      <c r="Q11" s="13">
        <v>201</v>
      </c>
      <c r="R11" s="13">
        <v>187</v>
      </c>
      <c r="S11" s="13">
        <v>162</v>
      </c>
      <c r="T11" s="13">
        <v>182</v>
      </c>
      <c r="U11" s="13">
        <v>163</v>
      </c>
      <c r="V11" s="13">
        <v>199</v>
      </c>
      <c r="W11" s="13">
        <v>202</v>
      </c>
      <c r="X11" s="13"/>
      <c r="Y11" s="14">
        <f t="shared" si="3"/>
        <v>1896</v>
      </c>
      <c r="Z11" s="12">
        <v>10</v>
      </c>
      <c r="AA11" s="15">
        <f t="shared" si="4"/>
        <v>189.6</v>
      </c>
      <c r="AB11" s="74"/>
      <c r="AC11" s="28" t="s">
        <v>23</v>
      </c>
      <c r="AD11" s="57">
        <v>20</v>
      </c>
      <c r="AE11" s="58"/>
      <c r="AF11" s="58">
        <v>20</v>
      </c>
      <c r="AG11" s="58"/>
      <c r="AH11" s="58">
        <v>25</v>
      </c>
      <c r="AI11" s="59"/>
      <c r="AJ11" s="3"/>
      <c r="AK11" s="23" t="s">
        <v>69</v>
      </c>
      <c r="AL11" s="72" t="s">
        <v>95</v>
      </c>
      <c r="AM11" s="72" t="s">
        <v>96</v>
      </c>
      <c r="AN11" s="72" t="s">
        <v>97</v>
      </c>
      <c r="AO11" s="16"/>
      <c r="AP11" s="16"/>
      <c r="AQ11" s="1"/>
      <c r="AR11" s="1"/>
      <c r="AS11" s="1"/>
    </row>
    <row r="12" spans="1:45" ht="24.75" customHeight="1" thickBot="1" thickTop="1">
      <c r="A12" s="73"/>
      <c r="B12" s="32">
        <f t="shared" si="2"/>
        <v>6</v>
      </c>
      <c r="C12" s="33" t="s">
        <v>59</v>
      </c>
      <c r="D12" s="33">
        <v>450</v>
      </c>
      <c r="E12" s="33">
        <v>452</v>
      </c>
      <c r="F12" s="33">
        <v>498</v>
      </c>
      <c r="G12" s="33">
        <v>499</v>
      </c>
      <c r="H12" s="33">
        <f t="shared" si="0"/>
        <v>1899</v>
      </c>
      <c r="I12" s="34">
        <f t="shared" si="1"/>
        <v>158.25</v>
      </c>
      <c r="J12" s="80"/>
      <c r="K12" s="11">
        <f t="shared" si="5"/>
        <v>5</v>
      </c>
      <c r="L12" s="12" t="s">
        <v>78</v>
      </c>
      <c r="M12" s="12" t="s">
        <v>3</v>
      </c>
      <c r="N12" s="13">
        <v>170</v>
      </c>
      <c r="O12" s="13">
        <v>188</v>
      </c>
      <c r="P12" s="13">
        <v>157</v>
      </c>
      <c r="Q12" s="13">
        <v>212</v>
      </c>
      <c r="R12" s="13">
        <v>179</v>
      </c>
      <c r="S12" s="13">
        <v>210</v>
      </c>
      <c r="T12" s="13">
        <v>155</v>
      </c>
      <c r="U12" s="13">
        <v>224</v>
      </c>
      <c r="V12" s="13">
        <v>194</v>
      </c>
      <c r="W12" s="13"/>
      <c r="X12" s="13"/>
      <c r="Y12" s="14">
        <f t="shared" si="3"/>
        <v>1689</v>
      </c>
      <c r="Z12" s="12">
        <v>9</v>
      </c>
      <c r="AA12" s="15">
        <f t="shared" si="4"/>
        <v>187.66666666666666</v>
      </c>
      <c r="AB12" s="74"/>
      <c r="AC12" s="56" t="s">
        <v>24</v>
      </c>
      <c r="AD12" s="63">
        <f aca="true" t="shared" si="6" ref="AD12:AI12">SUM(AD9:AD11)</f>
        <v>2750</v>
      </c>
      <c r="AE12" s="64">
        <f t="shared" si="6"/>
        <v>2632</v>
      </c>
      <c r="AF12" s="64">
        <f t="shared" si="6"/>
        <v>2644</v>
      </c>
      <c r="AG12" s="64">
        <f t="shared" si="6"/>
        <v>2552</v>
      </c>
      <c r="AH12" s="64">
        <f t="shared" si="6"/>
        <v>2585</v>
      </c>
      <c r="AI12" s="65">
        <f t="shared" si="6"/>
        <v>2341</v>
      </c>
      <c r="AJ12" s="3"/>
      <c r="AK12" s="23" t="s">
        <v>70</v>
      </c>
      <c r="AL12" s="72" t="s">
        <v>98</v>
      </c>
      <c r="AM12" s="72" t="s">
        <v>99</v>
      </c>
      <c r="AN12" s="72" t="s">
        <v>100</v>
      </c>
      <c r="AO12" s="16"/>
      <c r="AP12" s="16"/>
      <c r="AQ12" s="1"/>
      <c r="AR12" s="1"/>
      <c r="AS12" s="1"/>
    </row>
    <row r="13" spans="1:45" ht="24.75" customHeight="1">
      <c r="A13" s="73"/>
      <c r="B13" s="8">
        <f t="shared" si="2"/>
        <v>7</v>
      </c>
      <c r="C13" s="9" t="s">
        <v>57</v>
      </c>
      <c r="D13" s="9">
        <v>424</v>
      </c>
      <c r="E13" s="9">
        <v>513</v>
      </c>
      <c r="F13" s="9">
        <v>396</v>
      </c>
      <c r="G13" s="9">
        <v>462</v>
      </c>
      <c r="H13" s="9">
        <f t="shared" si="0"/>
        <v>1795</v>
      </c>
      <c r="I13" s="10">
        <f t="shared" si="1"/>
        <v>149.58333333333334</v>
      </c>
      <c r="J13" s="80"/>
      <c r="K13" s="11">
        <f t="shared" si="5"/>
        <v>6</v>
      </c>
      <c r="L13" s="12" t="s">
        <v>16</v>
      </c>
      <c r="M13" s="12" t="s">
        <v>60</v>
      </c>
      <c r="N13" s="13">
        <v>186</v>
      </c>
      <c r="O13" s="13">
        <v>142</v>
      </c>
      <c r="P13" s="13">
        <v>192</v>
      </c>
      <c r="Q13" s="13">
        <v>157</v>
      </c>
      <c r="R13" s="13">
        <v>193</v>
      </c>
      <c r="S13" s="13">
        <v>157</v>
      </c>
      <c r="T13" s="13">
        <v>201</v>
      </c>
      <c r="U13" s="13">
        <v>174</v>
      </c>
      <c r="V13" s="13">
        <v>169</v>
      </c>
      <c r="W13" s="13">
        <v>178</v>
      </c>
      <c r="X13" s="13">
        <v>179</v>
      </c>
      <c r="Y13" s="14">
        <f t="shared" si="3"/>
        <v>1928</v>
      </c>
      <c r="Z13" s="12">
        <v>11</v>
      </c>
      <c r="AA13" s="15">
        <f t="shared" si="4"/>
        <v>175.27272727272728</v>
      </c>
      <c r="AB13" s="74"/>
      <c r="AC13" s="35" t="s">
        <v>25</v>
      </c>
      <c r="AD13" s="60">
        <v>502</v>
      </c>
      <c r="AE13" s="61">
        <v>585</v>
      </c>
      <c r="AF13" s="61">
        <v>493</v>
      </c>
      <c r="AG13" s="61">
        <v>506</v>
      </c>
      <c r="AH13" s="61">
        <v>517</v>
      </c>
      <c r="AI13" s="62">
        <v>441</v>
      </c>
      <c r="AJ13" s="3"/>
      <c r="AK13" s="23" t="s">
        <v>71</v>
      </c>
      <c r="AL13" s="72" t="s">
        <v>101</v>
      </c>
      <c r="AM13" s="72" t="s">
        <v>102</v>
      </c>
      <c r="AN13" s="72" t="s">
        <v>103</v>
      </c>
      <c r="AO13" s="16"/>
      <c r="AP13" s="16"/>
      <c r="AQ13" s="1"/>
      <c r="AR13" s="1"/>
      <c r="AS13" s="1"/>
    </row>
    <row r="14" spans="1:45" ht="24.75" customHeight="1" thickBot="1">
      <c r="A14" s="73"/>
      <c r="B14" s="8">
        <f t="shared" si="2"/>
        <v>8</v>
      </c>
      <c r="C14" s="9" t="s">
        <v>6</v>
      </c>
      <c r="D14" s="9">
        <v>446</v>
      </c>
      <c r="E14" s="9">
        <v>507</v>
      </c>
      <c r="F14" s="9">
        <v>380</v>
      </c>
      <c r="G14" s="9">
        <v>451</v>
      </c>
      <c r="H14" s="9">
        <f t="shared" si="0"/>
        <v>1784</v>
      </c>
      <c r="I14" s="10">
        <f t="shared" si="1"/>
        <v>148.66666666666666</v>
      </c>
      <c r="J14" s="80"/>
      <c r="K14" s="11">
        <f t="shared" si="5"/>
        <v>7</v>
      </c>
      <c r="L14" s="12" t="s">
        <v>15</v>
      </c>
      <c r="M14" s="12" t="s">
        <v>60</v>
      </c>
      <c r="N14" s="13">
        <v>160</v>
      </c>
      <c r="O14" s="13">
        <v>180</v>
      </c>
      <c r="P14" s="13">
        <v>142</v>
      </c>
      <c r="Q14" s="13">
        <v>167</v>
      </c>
      <c r="R14" s="13">
        <v>211</v>
      </c>
      <c r="S14" s="13">
        <v>205</v>
      </c>
      <c r="T14" s="13">
        <v>205</v>
      </c>
      <c r="U14" s="13">
        <v>160</v>
      </c>
      <c r="V14" s="13">
        <v>176</v>
      </c>
      <c r="W14" s="13">
        <v>171</v>
      </c>
      <c r="X14" s="13">
        <v>126</v>
      </c>
      <c r="Y14" s="14">
        <f t="shared" si="3"/>
        <v>1903</v>
      </c>
      <c r="Z14" s="12">
        <v>11</v>
      </c>
      <c r="AA14" s="15">
        <f t="shared" si="4"/>
        <v>173</v>
      </c>
      <c r="AB14" s="74"/>
      <c r="AC14" s="28" t="s">
        <v>23</v>
      </c>
      <c r="AD14" s="57">
        <v>20</v>
      </c>
      <c r="AE14" s="58">
        <v>30</v>
      </c>
      <c r="AF14" s="58"/>
      <c r="AG14" s="58">
        <v>25</v>
      </c>
      <c r="AH14" s="58">
        <v>5</v>
      </c>
      <c r="AI14" s="59"/>
      <c r="AJ14" s="3"/>
      <c r="AK14" s="23"/>
      <c r="AL14" s="16"/>
      <c r="AM14" s="16"/>
      <c r="AN14" s="16"/>
      <c r="AO14" s="16"/>
      <c r="AP14" s="16"/>
      <c r="AQ14" s="1"/>
      <c r="AR14" s="1"/>
      <c r="AS14" s="1"/>
    </row>
    <row r="15" spans="1:45" ht="24.75" customHeight="1" thickBot="1" thickTop="1">
      <c r="A15" s="73"/>
      <c r="B15" s="8">
        <f t="shared" si="2"/>
        <v>9</v>
      </c>
      <c r="C15" s="9" t="s">
        <v>38</v>
      </c>
      <c r="D15" s="9">
        <v>410</v>
      </c>
      <c r="E15" s="9">
        <v>445</v>
      </c>
      <c r="F15" s="9">
        <v>473</v>
      </c>
      <c r="G15" s="9">
        <v>429</v>
      </c>
      <c r="H15" s="9">
        <f t="shared" si="0"/>
        <v>1757</v>
      </c>
      <c r="I15" s="10">
        <f t="shared" si="1"/>
        <v>146.41666666666666</v>
      </c>
      <c r="J15" s="80"/>
      <c r="K15" s="11">
        <f t="shared" si="5"/>
        <v>8</v>
      </c>
      <c r="L15" s="12" t="s">
        <v>31</v>
      </c>
      <c r="M15" s="12" t="s">
        <v>4</v>
      </c>
      <c r="N15" s="13">
        <v>186</v>
      </c>
      <c r="O15" s="13">
        <v>164</v>
      </c>
      <c r="P15" s="13">
        <v>180</v>
      </c>
      <c r="Q15" s="13">
        <v>188</v>
      </c>
      <c r="R15" s="13">
        <v>149</v>
      </c>
      <c r="S15" s="13">
        <v>210</v>
      </c>
      <c r="T15" s="13">
        <v>144</v>
      </c>
      <c r="U15" s="13">
        <v>180</v>
      </c>
      <c r="V15" s="13">
        <v>165</v>
      </c>
      <c r="W15" s="13">
        <v>134</v>
      </c>
      <c r="X15" s="13"/>
      <c r="Y15" s="14">
        <f t="shared" si="3"/>
        <v>1700</v>
      </c>
      <c r="Z15" s="12">
        <v>10</v>
      </c>
      <c r="AA15" s="15">
        <f t="shared" si="4"/>
        <v>170</v>
      </c>
      <c r="AB15" s="74"/>
      <c r="AC15" s="56" t="s">
        <v>24</v>
      </c>
      <c r="AD15" s="63">
        <f aca="true" t="shared" si="7" ref="AD15:AI15">SUM(AD12:AD14)</f>
        <v>3272</v>
      </c>
      <c r="AE15" s="64">
        <f t="shared" si="7"/>
        <v>3247</v>
      </c>
      <c r="AF15" s="64">
        <f t="shared" si="7"/>
        <v>3137</v>
      </c>
      <c r="AG15" s="64">
        <f t="shared" si="7"/>
        <v>3083</v>
      </c>
      <c r="AH15" s="64">
        <f t="shared" si="7"/>
        <v>3107</v>
      </c>
      <c r="AI15" s="65">
        <f t="shared" si="7"/>
        <v>2782</v>
      </c>
      <c r="AJ15" s="3"/>
      <c r="AK15" s="16"/>
      <c r="AL15" s="16"/>
      <c r="AM15" s="16"/>
      <c r="AN15" s="16"/>
      <c r="AO15" s="16"/>
      <c r="AP15" s="16"/>
      <c r="AQ15" s="1"/>
      <c r="AR15" s="1"/>
      <c r="AS15" s="1"/>
    </row>
    <row r="16" spans="1:45" ht="24.75" customHeight="1">
      <c r="A16" s="73"/>
      <c r="B16" s="8">
        <f t="shared" si="2"/>
        <v>10</v>
      </c>
      <c r="C16" s="9" t="s">
        <v>61</v>
      </c>
      <c r="D16" s="9">
        <v>446</v>
      </c>
      <c r="E16" s="9">
        <v>429</v>
      </c>
      <c r="F16" s="9">
        <v>404</v>
      </c>
      <c r="G16" s="9">
        <v>444</v>
      </c>
      <c r="H16" s="9">
        <f t="shared" si="0"/>
        <v>1723</v>
      </c>
      <c r="I16" s="10">
        <f t="shared" si="1"/>
        <v>143.58333333333334</v>
      </c>
      <c r="J16" s="80"/>
      <c r="K16" s="11">
        <f t="shared" si="5"/>
        <v>9</v>
      </c>
      <c r="L16" s="12" t="s">
        <v>14</v>
      </c>
      <c r="M16" s="12" t="s">
        <v>60</v>
      </c>
      <c r="N16" s="13">
        <v>162</v>
      </c>
      <c r="O16" s="13">
        <v>155</v>
      </c>
      <c r="P16" s="13">
        <v>183</v>
      </c>
      <c r="Q16" s="13">
        <v>151</v>
      </c>
      <c r="R16" s="13">
        <v>179</v>
      </c>
      <c r="S16" s="13">
        <v>155</v>
      </c>
      <c r="T16" s="13">
        <v>178</v>
      </c>
      <c r="U16" s="13">
        <v>156</v>
      </c>
      <c r="V16" s="13">
        <v>175</v>
      </c>
      <c r="W16" s="13">
        <v>192</v>
      </c>
      <c r="X16" s="13">
        <v>167</v>
      </c>
      <c r="Y16" s="14">
        <f t="shared" si="3"/>
        <v>1853</v>
      </c>
      <c r="Z16" s="12">
        <v>11</v>
      </c>
      <c r="AA16" s="15">
        <f t="shared" si="4"/>
        <v>168.45454545454547</v>
      </c>
      <c r="AB16" s="74"/>
      <c r="AC16" s="35" t="s">
        <v>26</v>
      </c>
      <c r="AD16" s="66">
        <v>637</v>
      </c>
      <c r="AE16" s="67">
        <v>480</v>
      </c>
      <c r="AF16" s="67">
        <v>494</v>
      </c>
      <c r="AG16" s="67">
        <v>508</v>
      </c>
      <c r="AH16" s="67">
        <v>584</v>
      </c>
      <c r="AI16" s="68">
        <v>433</v>
      </c>
      <c r="AJ16" s="3"/>
      <c r="AK16" s="16"/>
      <c r="AL16" s="16"/>
      <c r="AM16" s="16"/>
      <c r="AN16" s="16"/>
      <c r="AO16" s="16"/>
      <c r="AP16" s="16"/>
      <c r="AQ16" s="1"/>
      <c r="AR16" s="1"/>
      <c r="AS16" s="1"/>
    </row>
    <row r="17" spans="1:45" ht="24.75" customHeight="1" thickBot="1">
      <c r="A17" s="73"/>
      <c r="B17" s="8">
        <f t="shared" si="2"/>
        <v>11</v>
      </c>
      <c r="C17" s="9" t="s">
        <v>39</v>
      </c>
      <c r="D17" s="9">
        <v>476</v>
      </c>
      <c r="E17" s="9">
        <v>428</v>
      </c>
      <c r="F17" s="9">
        <v>432</v>
      </c>
      <c r="G17" s="9">
        <v>383</v>
      </c>
      <c r="H17" s="9">
        <f t="shared" si="0"/>
        <v>1719</v>
      </c>
      <c r="I17" s="10">
        <f t="shared" si="1"/>
        <v>143.25</v>
      </c>
      <c r="J17" s="80"/>
      <c r="K17" s="11">
        <f t="shared" si="5"/>
        <v>10</v>
      </c>
      <c r="L17" s="12" t="s">
        <v>45</v>
      </c>
      <c r="M17" s="12" t="s">
        <v>3</v>
      </c>
      <c r="N17" s="13">
        <v>215</v>
      </c>
      <c r="O17" s="13">
        <v>148</v>
      </c>
      <c r="P17" s="13">
        <v>166</v>
      </c>
      <c r="Q17" s="13">
        <v>145</v>
      </c>
      <c r="R17" s="13">
        <v>175</v>
      </c>
      <c r="S17" s="13">
        <v>162</v>
      </c>
      <c r="T17" s="13">
        <v>172</v>
      </c>
      <c r="U17" s="13">
        <v>157</v>
      </c>
      <c r="V17" s="13">
        <v>169</v>
      </c>
      <c r="W17" s="13"/>
      <c r="X17" s="13"/>
      <c r="Y17" s="14">
        <f t="shared" si="3"/>
        <v>1509</v>
      </c>
      <c r="Z17" s="12">
        <v>9</v>
      </c>
      <c r="AA17" s="15">
        <f t="shared" si="4"/>
        <v>167.66666666666666</v>
      </c>
      <c r="AB17" s="74"/>
      <c r="AC17" s="28" t="s">
        <v>23</v>
      </c>
      <c r="AD17" s="57">
        <v>30</v>
      </c>
      <c r="AE17" s="58">
        <v>20</v>
      </c>
      <c r="AF17" s="58"/>
      <c r="AG17" s="58"/>
      <c r="AH17" s="58">
        <v>30</v>
      </c>
      <c r="AI17" s="59"/>
      <c r="AJ17" s="3"/>
      <c r="AK17" s="16"/>
      <c r="AL17" s="16"/>
      <c r="AM17" s="16"/>
      <c r="AN17" s="16"/>
      <c r="AO17" s="16"/>
      <c r="AP17" s="16"/>
      <c r="AQ17" s="1"/>
      <c r="AR17" s="1"/>
      <c r="AS17" s="1"/>
    </row>
    <row r="18" spans="1:45" ht="24.75" customHeight="1" thickBot="1" thickTop="1">
      <c r="A18" s="73"/>
      <c r="B18" s="8">
        <f t="shared" si="2"/>
        <v>12</v>
      </c>
      <c r="C18" s="9" t="s">
        <v>5</v>
      </c>
      <c r="D18" s="9">
        <v>358</v>
      </c>
      <c r="E18" s="9">
        <v>466</v>
      </c>
      <c r="F18" s="9">
        <v>457</v>
      </c>
      <c r="G18" s="9">
        <v>430</v>
      </c>
      <c r="H18" s="9">
        <f t="shared" si="0"/>
        <v>1711</v>
      </c>
      <c r="I18" s="10">
        <f t="shared" si="1"/>
        <v>142.58333333333334</v>
      </c>
      <c r="J18" s="80"/>
      <c r="K18" s="11">
        <f t="shared" si="5"/>
        <v>11</v>
      </c>
      <c r="L18" s="12" t="s">
        <v>85</v>
      </c>
      <c r="M18" s="12" t="s">
        <v>59</v>
      </c>
      <c r="N18" s="13">
        <v>158</v>
      </c>
      <c r="O18" s="13">
        <v>170</v>
      </c>
      <c r="P18" s="13">
        <v>150</v>
      </c>
      <c r="Q18" s="13">
        <v>168</v>
      </c>
      <c r="R18" s="13">
        <v>144</v>
      </c>
      <c r="S18" s="13">
        <v>179</v>
      </c>
      <c r="T18" s="13">
        <v>160</v>
      </c>
      <c r="U18" s="13">
        <v>192</v>
      </c>
      <c r="V18" s="13">
        <v>177</v>
      </c>
      <c r="W18" s="13"/>
      <c r="X18" s="13"/>
      <c r="Y18" s="14">
        <f t="shared" si="3"/>
        <v>1498</v>
      </c>
      <c r="Z18" s="12">
        <v>9</v>
      </c>
      <c r="AA18" s="15">
        <f t="shared" si="4"/>
        <v>166.44444444444446</v>
      </c>
      <c r="AB18" s="74"/>
      <c r="AC18" s="56" t="s">
        <v>24</v>
      </c>
      <c r="AD18" s="63">
        <f aca="true" t="shared" si="8" ref="AD18:AI18">SUM(AD15:AD17)</f>
        <v>3939</v>
      </c>
      <c r="AE18" s="64">
        <f t="shared" si="8"/>
        <v>3747</v>
      </c>
      <c r="AF18" s="64">
        <f t="shared" si="8"/>
        <v>3631</v>
      </c>
      <c r="AG18" s="64">
        <f t="shared" si="8"/>
        <v>3591</v>
      </c>
      <c r="AH18" s="64">
        <f t="shared" si="8"/>
        <v>3721</v>
      </c>
      <c r="AI18" s="65">
        <f t="shared" si="8"/>
        <v>3215</v>
      </c>
      <c r="AJ18" s="3"/>
      <c r="AK18" s="16"/>
      <c r="AL18" s="16"/>
      <c r="AM18" s="16"/>
      <c r="AN18" s="16"/>
      <c r="AO18" s="16"/>
      <c r="AP18" s="16"/>
      <c r="AQ18" s="1"/>
      <c r="AR18" s="1"/>
      <c r="AS18" s="1"/>
    </row>
    <row r="19" spans="1:45" ht="24.75" customHeight="1">
      <c r="A19" s="73"/>
      <c r="B19" s="8">
        <f t="shared" si="2"/>
        <v>13</v>
      </c>
      <c r="C19" s="9" t="s">
        <v>37</v>
      </c>
      <c r="D19" s="9">
        <v>441</v>
      </c>
      <c r="E19" s="9">
        <v>408</v>
      </c>
      <c r="F19" s="9">
        <v>367</v>
      </c>
      <c r="G19" s="9">
        <v>399</v>
      </c>
      <c r="H19" s="9">
        <f t="shared" si="0"/>
        <v>1615</v>
      </c>
      <c r="I19" s="10">
        <f t="shared" si="1"/>
        <v>134.58333333333334</v>
      </c>
      <c r="J19" s="80"/>
      <c r="K19" s="11">
        <f t="shared" si="5"/>
        <v>12</v>
      </c>
      <c r="L19" s="12" t="s">
        <v>74</v>
      </c>
      <c r="M19" s="12" t="s">
        <v>41</v>
      </c>
      <c r="N19" s="13">
        <v>148</v>
      </c>
      <c r="O19" s="13">
        <v>172</v>
      </c>
      <c r="P19" s="13">
        <v>166</v>
      </c>
      <c r="Q19" s="13">
        <v>158</v>
      </c>
      <c r="R19" s="13">
        <v>169</v>
      </c>
      <c r="S19" s="13">
        <v>158</v>
      </c>
      <c r="T19" s="13">
        <v>148</v>
      </c>
      <c r="U19" s="13">
        <v>213</v>
      </c>
      <c r="V19" s="13">
        <v>156</v>
      </c>
      <c r="W19" s="13"/>
      <c r="X19" s="13"/>
      <c r="Y19" s="14">
        <f t="shared" si="3"/>
        <v>1488</v>
      </c>
      <c r="Z19" s="12">
        <v>9</v>
      </c>
      <c r="AA19" s="15">
        <f t="shared" si="4"/>
        <v>165.33333333333334</v>
      </c>
      <c r="AB19" s="74"/>
      <c r="AC19" s="35" t="s">
        <v>27</v>
      </c>
      <c r="AD19" s="66">
        <v>534</v>
      </c>
      <c r="AE19" s="67">
        <v>500</v>
      </c>
      <c r="AF19" s="67">
        <v>605</v>
      </c>
      <c r="AG19" s="67">
        <v>514</v>
      </c>
      <c r="AH19" s="67">
        <v>490</v>
      </c>
      <c r="AI19" s="68">
        <v>474</v>
      </c>
      <c r="AJ19" s="3"/>
      <c r="AK19" s="16"/>
      <c r="AL19" s="16"/>
      <c r="AM19" s="16"/>
      <c r="AN19" s="16"/>
      <c r="AO19" s="16"/>
      <c r="AP19" s="16"/>
      <c r="AQ19" s="1"/>
      <c r="AR19" s="1"/>
      <c r="AS19" s="1"/>
    </row>
    <row r="20" spans="1:45" ht="24.75" customHeight="1" thickBot="1">
      <c r="A20" s="73"/>
      <c r="B20" s="8">
        <f t="shared" si="2"/>
        <v>14</v>
      </c>
      <c r="C20" s="9" t="s">
        <v>58</v>
      </c>
      <c r="D20" s="9">
        <v>391</v>
      </c>
      <c r="E20" s="9">
        <v>401</v>
      </c>
      <c r="F20" s="9">
        <v>419</v>
      </c>
      <c r="G20" s="9">
        <v>373</v>
      </c>
      <c r="H20" s="9">
        <f t="shared" si="0"/>
        <v>1584</v>
      </c>
      <c r="I20" s="10">
        <f t="shared" si="1"/>
        <v>132</v>
      </c>
      <c r="J20" s="80"/>
      <c r="K20" s="11">
        <f t="shared" si="5"/>
        <v>13</v>
      </c>
      <c r="L20" s="12" t="s">
        <v>18</v>
      </c>
      <c r="M20" s="12" t="s">
        <v>38</v>
      </c>
      <c r="N20" s="13">
        <v>158</v>
      </c>
      <c r="O20" s="13">
        <v>155</v>
      </c>
      <c r="P20" s="13">
        <v>180</v>
      </c>
      <c r="Q20" s="13">
        <v>163</v>
      </c>
      <c r="R20" s="13"/>
      <c r="S20" s="13"/>
      <c r="T20" s="13"/>
      <c r="U20" s="13"/>
      <c r="V20" s="13"/>
      <c r="W20" s="13"/>
      <c r="X20" s="13"/>
      <c r="Y20" s="14">
        <f t="shared" si="3"/>
        <v>656</v>
      </c>
      <c r="Z20" s="12">
        <v>4</v>
      </c>
      <c r="AA20" s="15">
        <f t="shared" si="4"/>
        <v>164</v>
      </c>
      <c r="AB20" s="74"/>
      <c r="AC20" s="28" t="s">
        <v>23</v>
      </c>
      <c r="AD20" s="57">
        <v>25</v>
      </c>
      <c r="AE20" s="58"/>
      <c r="AF20" s="58">
        <v>30</v>
      </c>
      <c r="AG20" s="58">
        <v>25</v>
      </c>
      <c r="AH20" s="58"/>
      <c r="AI20" s="59"/>
      <c r="AJ20" s="3"/>
      <c r="AK20" s="16"/>
      <c r="AL20" s="16"/>
      <c r="AM20" s="16"/>
      <c r="AN20" s="16"/>
      <c r="AO20" s="16"/>
      <c r="AP20" s="16"/>
      <c r="AQ20" s="1"/>
      <c r="AR20" s="1"/>
      <c r="AS20" s="1"/>
    </row>
    <row r="21" spans="1:45" ht="24.75" customHeight="1" thickBot="1" thickTop="1">
      <c r="A21" s="73"/>
      <c r="B21" s="8">
        <f aca="true" t="shared" si="9" ref="B21:B26">B20+1</f>
        <v>15</v>
      </c>
      <c r="C21" s="9"/>
      <c r="D21" s="9"/>
      <c r="E21" s="9"/>
      <c r="F21" s="9"/>
      <c r="G21" s="9"/>
      <c r="H21" s="9">
        <f aca="true" t="shared" si="10" ref="H21:H26">SUM(D21:G21)</f>
        <v>0</v>
      </c>
      <c r="I21" s="10">
        <f>H21/12</f>
        <v>0</v>
      </c>
      <c r="J21" s="80"/>
      <c r="K21" s="11">
        <f t="shared" si="5"/>
        <v>14</v>
      </c>
      <c r="L21" s="12" t="s">
        <v>79</v>
      </c>
      <c r="M21" s="12" t="s">
        <v>6</v>
      </c>
      <c r="N21" s="13">
        <v>161</v>
      </c>
      <c r="O21" s="13">
        <v>175</v>
      </c>
      <c r="P21" s="13">
        <v>149</v>
      </c>
      <c r="Q21" s="13">
        <v>167</v>
      </c>
      <c r="R21" s="13"/>
      <c r="S21" s="13"/>
      <c r="T21" s="13"/>
      <c r="U21" s="13"/>
      <c r="V21" s="13"/>
      <c r="W21" s="13"/>
      <c r="X21" s="13"/>
      <c r="Y21" s="14">
        <f t="shared" si="3"/>
        <v>652</v>
      </c>
      <c r="Z21" s="12">
        <v>4</v>
      </c>
      <c r="AA21" s="15">
        <f t="shared" si="4"/>
        <v>163</v>
      </c>
      <c r="AB21" s="74"/>
      <c r="AC21" s="56" t="s">
        <v>24</v>
      </c>
      <c r="AD21" s="63">
        <f aca="true" t="shared" si="11" ref="AD21:AI21">SUM(AD18:AD20)</f>
        <v>4498</v>
      </c>
      <c r="AE21" s="64">
        <f t="shared" si="11"/>
        <v>4247</v>
      </c>
      <c r="AF21" s="64">
        <f t="shared" si="11"/>
        <v>4266</v>
      </c>
      <c r="AG21" s="64">
        <f t="shared" si="11"/>
        <v>4130</v>
      </c>
      <c r="AH21" s="64">
        <f t="shared" si="11"/>
        <v>4211</v>
      </c>
      <c r="AI21" s="65">
        <f t="shared" si="11"/>
        <v>3689</v>
      </c>
      <c r="AJ21" s="3"/>
      <c r="AK21" s="16"/>
      <c r="AL21" s="16"/>
      <c r="AM21" s="16"/>
      <c r="AN21" s="16"/>
      <c r="AO21" s="16"/>
      <c r="AP21" s="16"/>
      <c r="AQ21" s="1"/>
      <c r="AR21" s="1"/>
      <c r="AS21" s="1"/>
    </row>
    <row r="22" spans="1:45" ht="24.75" customHeight="1">
      <c r="A22" s="73"/>
      <c r="B22" s="8">
        <f t="shared" si="9"/>
        <v>16</v>
      </c>
      <c r="C22" s="9"/>
      <c r="D22" s="9"/>
      <c r="E22" s="9"/>
      <c r="F22" s="9"/>
      <c r="G22" s="9"/>
      <c r="H22" s="9">
        <f t="shared" si="10"/>
        <v>0</v>
      </c>
      <c r="I22" s="10">
        <f>H22/12</f>
        <v>0</v>
      </c>
      <c r="J22" s="80"/>
      <c r="K22" s="11">
        <f t="shared" si="5"/>
        <v>15</v>
      </c>
      <c r="L22" s="12" t="s">
        <v>11</v>
      </c>
      <c r="M22" s="12" t="s">
        <v>4</v>
      </c>
      <c r="N22" s="13">
        <v>165</v>
      </c>
      <c r="O22" s="13">
        <v>120</v>
      </c>
      <c r="P22" s="13">
        <v>179</v>
      </c>
      <c r="Q22" s="13">
        <v>177</v>
      </c>
      <c r="R22" s="13">
        <v>136</v>
      </c>
      <c r="S22" s="13">
        <v>213</v>
      </c>
      <c r="T22" s="13">
        <v>154</v>
      </c>
      <c r="U22" s="13">
        <v>157</v>
      </c>
      <c r="V22" s="13">
        <v>165</v>
      </c>
      <c r="W22" s="13">
        <v>156</v>
      </c>
      <c r="X22" s="13"/>
      <c r="Y22" s="14">
        <f t="shared" si="3"/>
        <v>1622</v>
      </c>
      <c r="Z22" s="12">
        <v>10</v>
      </c>
      <c r="AA22" s="15">
        <f t="shared" si="4"/>
        <v>162.2</v>
      </c>
      <c r="AB22" s="74"/>
      <c r="AC22" s="35" t="s">
        <v>28</v>
      </c>
      <c r="AD22" s="69">
        <v>597</v>
      </c>
      <c r="AE22" s="70">
        <v>529</v>
      </c>
      <c r="AF22" s="70">
        <v>479</v>
      </c>
      <c r="AG22" s="70">
        <v>529</v>
      </c>
      <c r="AH22" s="70">
        <v>520</v>
      </c>
      <c r="AI22" s="71">
        <v>436</v>
      </c>
      <c r="AJ22" s="3"/>
      <c r="AK22" s="16"/>
      <c r="AL22" s="16"/>
      <c r="AM22" s="16"/>
      <c r="AN22" s="16"/>
      <c r="AO22" s="16"/>
      <c r="AP22" s="16"/>
      <c r="AQ22" s="1"/>
      <c r="AR22" s="1"/>
      <c r="AS22" s="1"/>
    </row>
    <row r="23" spans="1:45" ht="24.75" customHeight="1" thickBot="1">
      <c r="A23" s="73"/>
      <c r="B23" s="8">
        <f t="shared" si="9"/>
        <v>17</v>
      </c>
      <c r="C23" s="9"/>
      <c r="D23" s="9"/>
      <c r="E23" s="9"/>
      <c r="F23" s="9"/>
      <c r="G23" s="9"/>
      <c r="H23" s="9">
        <f t="shared" si="10"/>
        <v>0</v>
      </c>
      <c r="I23" s="10">
        <f>H23/4</f>
        <v>0</v>
      </c>
      <c r="J23" s="80"/>
      <c r="K23" s="11">
        <f t="shared" si="5"/>
        <v>16</v>
      </c>
      <c r="L23" s="12" t="s">
        <v>56</v>
      </c>
      <c r="M23" s="12" t="s">
        <v>36</v>
      </c>
      <c r="N23" s="13">
        <v>181</v>
      </c>
      <c r="O23" s="13">
        <v>160</v>
      </c>
      <c r="P23" s="13">
        <v>155</v>
      </c>
      <c r="Q23" s="13">
        <v>180</v>
      </c>
      <c r="R23" s="13">
        <v>187</v>
      </c>
      <c r="S23" s="13">
        <v>127</v>
      </c>
      <c r="T23" s="13">
        <v>184</v>
      </c>
      <c r="U23" s="13">
        <v>148</v>
      </c>
      <c r="V23" s="13">
        <v>153</v>
      </c>
      <c r="W23" s="13">
        <v>138</v>
      </c>
      <c r="X23" s="13"/>
      <c r="Y23" s="14">
        <f t="shared" si="3"/>
        <v>1613</v>
      </c>
      <c r="Z23" s="12">
        <v>10</v>
      </c>
      <c r="AA23" s="15">
        <f t="shared" si="4"/>
        <v>161.3</v>
      </c>
      <c r="AB23" s="74"/>
      <c r="AC23" s="28" t="s">
        <v>23</v>
      </c>
      <c r="AD23" s="29">
        <v>30</v>
      </c>
      <c r="AE23" s="30"/>
      <c r="AF23" s="30"/>
      <c r="AG23" s="30">
        <v>20</v>
      </c>
      <c r="AH23" s="30">
        <v>20</v>
      </c>
      <c r="AI23" s="31"/>
      <c r="AJ23" s="3"/>
      <c r="AK23" s="16"/>
      <c r="AL23" s="16"/>
      <c r="AM23" s="16"/>
      <c r="AN23" s="16"/>
      <c r="AO23" s="16"/>
      <c r="AP23" s="16"/>
      <c r="AQ23" s="1"/>
      <c r="AR23" s="1"/>
      <c r="AS23" s="1"/>
    </row>
    <row r="24" spans="1:45" ht="24.75" customHeight="1" thickBot="1" thickTop="1">
      <c r="A24" s="73"/>
      <c r="B24" s="8">
        <f t="shared" si="9"/>
        <v>18</v>
      </c>
      <c r="C24" s="9"/>
      <c r="D24" s="9"/>
      <c r="E24" s="9"/>
      <c r="F24" s="9"/>
      <c r="G24" s="9"/>
      <c r="H24" s="9">
        <f t="shared" si="10"/>
        <v>0</v>
      </c>
      <c r="I24" s="10">
        <f>H24/4</f>
        <v>0</v>
      </c>
      <c r="J24" s="80"/>
      <c r="K24" s="11">
        <f t="shared" si="5"/>
        <v>17</v>
      </c>
      <c r="L24" s="12" t="s">
        <v>42</v>
      </c>
      <c r="M24" s="12" t="s">
        <v>41</v>
      </c>
      <c r="N24" s="13">
        <v>170</v>
      </c>
      <c r="O24" s="13">
        <v>173</v>
      </c>
      <c r="P24" s="13">
        <v>151</v>
      </c>
      <c r="Q24" s="13">
        <v>182</v>
      </c>
      <c r="R24" s="13">
        <v>171</v>
      </c>
      <c r="S24" s="13">
        <v>142</v>
      </c>
      <c r="T24" s="13">
        <v>156</v>
      </c>
      <c r="U24" s="13">
        <v>158</v>
      </c>
      <c r="V24" s="13">
        <v>140</v>
      </c>
      <c r="W24" s="13"/>
      <c r="X24" s="13"/>
      <c r="Y24" s="14">
        <f t="shared" si="3"/>
        <v>1443</v>
      </c>
      <c r="Z24" s="12">
        <v>9</v>
      </c>
      <c r="AA24" s="15">
        <f t="shared" si="4"/>
        <v>160.33333333333334</v>
      </c>
      <c r="AB24" s="74"/>
      <c r="AC24" s="36" t="s">
        <v>2</v>
      </c>
      <c r="AD24" s="37">
        <f aca="true" t="shared" si="12" ref="AD24:AI24">SUM(AD21:AD23)</f>
        <v>5125</v>
      </c>
      <c r="AE24" s="37">
        <f t="shared" si="12"/>
        <v>4776</v>
      </c>
      <c r="AF24" s="37">
        <f t="shared" si="12"/>
        <v>4745</v>
      </c>
      <c r="AG24" s="37">
        <f t="shared" si="12"/>
        <v>4679</v>
      </c>
      <c r="AH24" s="37">
        <f t="shared" si="12"/>
        <v>4751</v>
      </c>
      <c r="AI24" s="38">
        <f t="shared" si="12"/>
        <v>4125</v>
      </c>
      <c r="AJ24" s="3"/>
      <c r="AK24" s="16"/>
      <c r="AL24" s="16"/>
      <c r="AM24" s="16"/>
      <c r="AN24" s="16"/>
      <c r="AO24" s="16"/>
      <c r="AP24" s="16"/>
      <c r="AQ24" s="1"/>
      <c r="AR24" s="1"/>
      <c r="AS24" s="1"/>
    </row>
    <row r="25" spans="1:42" ht="24.75" customHeight="1" thickTop="1">
      <c r="A25" s="73"/>
      <c r="B25" s="8">
        <f t="shared" si="9"/>
        <v>19</v>
      </c>
      <c r="C25" s="9"/>
      <c r="D25" s="9"/>
      <c r="E25" s="9"/>
      <c r="F25" s="9"/>
      <c r="G25" s="9"/>
      <c r="H25" s="9">
        <f t="shared" si="10"/>
        <v>0</v>
      </c>
      <c r="I25" s="10">
        <f>H25/4</f>
        <v>0</v>
      </c>
      <c r="J25" s="80"/>
      <c r="K25" s="11">
        <f t="shared" si="5"/>
        <v>18</v>
      </c>
      <c r="L25" s="12" t="s">
        <v>50</v>
      </c>
      <c r="M25" s="12" t="s">
        <v>37</v>
      </c>
      <c r="N25" s="13">
        <v>192</v>
      </c>
      <c r="O25" s="13">
        <v>152</v>
      </c>
      <c r="P25" s="13">
        <v>135</v>
      </c>
      <c r="Q25" s="13">
        <v>158</v>
      </c>
      <c r="R25" s="13"/>
      <c r="S25" s="13"/>
      <c r="T25" s="13"/>
      <c r="U25" s="13"/>
      <c r="V25" s="13"/>
      <c r="W25" s="13"/>
      <c r="X25" s="13"/>
      <c r="Y25" s="14">
        <f t="shared" si="3"/>
        <v>637</v>
      </c>
      <c r="Z25" s="12">
        <v>4</v>
      </c>
      <c r="AA25" s="15">
        <f t="shared" si="4"/>
        <v>159.25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24.75" customHeight="1" thickBot="1">
      <c r="A26" s="73"/>
      <c r="B26" s="39">
        <f t="shared" si="9"/>
        <v>20</v>
      </c>
      <c r="C26" s="40"/>
      <c r="D26" s="40"/>
      <c r="E26" s="40"/>
      <c r="F26" s="40"/>
      <c r="G26" s="40"/>
      <c r="H26" s="40">
        <f t="shared" si="10"/>
        <v>0</v>
      </c>
      <c r="I26" s="41">
        <f>H26/4</f>
        <v>0</v>
      </c>
      <c r="J26" s="80"/>
      <c r="K26" s="44">
        <f>K25+1</f>
        <v>19</v>
      </c>
      <c r="L26" s="12" t="s">
        <v>44</v>
      </c>
      <c r="M26" s="12" t="s">
        <v>57</v>
      </c>
      <c r="N26" s="13">
        <v>145</v>
      </c>
      <c r="O26" s="13">
        <v>202</v>
      </c>
      <c r="P26" s="13">
        <v>135</v>
      </c>
      <c r="Q26" s="13">
        <v>149</v>
      </c>
      <c r="R26" s="13"/>
      <c r="S26" s="13"/>
      <c r="T26" s="13"/>
      <c r="U26" s="13"/>
      <c r="V26" s="13"/>
      <c r="W26" s="13"/>
      <c r="X26" s="13"/>
      <c r="Y26" s="14">
        <f t="shared" si="3"/>
        <v>631</v>
      </c>
      <c r="Z26" s="12">
        <v>4</v>
      </c>
      <c r="AA26" s="15">
        <f t="shared" si="4"/>
        <v>157.75</v>
      </c>
      <c r="AB26" s="3"/>
      <c r="AC26" s="3"/>
      <c r="AD26" s="42"/>
      <c r="AE26" s="42"/>
      <c r="AF26" s="42"/>
      <c r="AG26" s="42"/>
      <c r="AH26" s="42"/>
      <c r="AI26" s="42"/>
      <c r="AJ26" s="3"/>
      <c r="AK26" s="3"/>
      <c r="AL26" s="3"/>
      <c r="AM26" s="3"/>
      <c r="AN26" s="3"/>
      <c r="AO26" s="3"/>
      <c r="AP26" s="3"/>
    </row>
    <row r="27" spans="1:42" ht="24.75" customHeight="1" thickTop="1">
      <c r="A27" s="73"/>
      <c r="B27" s="43"/>
      <c r="C27" s="43"/>
      <c r="D27" s="43"/>
      <c r="E27" s="43"/>
      <c r="F27" s="43"/>
      <c r="G27" s="43"/>
      <c r="H27" s="43"/>
      <c r="I27" s="43"/>
      <c r="J27" s="80"/>
      <c r="K27" s="44">
        <f t="shared" si="5"/>
        <v>20</v>
      </c>
      <c r="L27" s="12" t="s">
        <v>77</v>
      </c>
      <c r="M27" s="12" t="s">
        <v>3</v>
      </c>
      <c r="N27" s="13">
        <v>176</v>
      </c>
      <c r="O27" s="13">
        <v>119</v>
      </c>
      <c r="P27" s="13">
        <v>166</v>
      </c>
      <c r="Q27" s="13">
        <v>201</v>
      </c>
      <c r="R27" s="13">
        <v>135</v>
      </c>
      <c r="S27" s="13">
        <v>134</v>
      </c>
      <c r="T27" s="13">
        <v>181</v>
      </c>
      <c r="U27" s="13">
        <v>133</v>
      </c>
      <c r="V27" s="13">
        <v>166</v>
      </c>
      <c r="W27" s="13"/>
      <c r="X27" s="13"/>
      <c r="Y27" s="14">
        <f t="shared" si="3"/>
        <v>1411</v>
      </c>
      <c r="Z27" s="12">
        <v>9</v>
      </c>
      <c r="AA27" s="15">
        <f t="shared" si="4"/>
        <v>156.77777777777777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4.75" customHeight="1">
      <c r="A28" s="3"/>
      <c r="B28" s="43"/>
      <c r="C28" s="43"/>
      <c r="D28" s="43"/>
      <c r="E28" s="43"/>
      <c r="F28" s="43"/>
      <c r="G28" s="43"/>
      <c r="H28" s="43"/>
      <c r="I28" s="43"/>
      <c r="J28" s="80"/>
      <c r="K28" s="44">
        <f t="shared" si="5"/>
        <v>21</v>
      </c>
      <c r="L28" s="12" t="s">
        <v>54</v>
      </c>
      <c r="M28" s="12" t="s">
        <v>61</v>
      </c>
      <c r="N28" s="13">
        <v>156</v>
      </c>
      <c r="O28" s="13">
        <v>135</v>
      </c>
      <c r="P28" s="13">
        <v>177</v>
      </c>
      <c r="Q28" s="13">
        <v>158</v>
      </c>
      <c r="R28" s="13"/>
      <c r="S28" s="13"/>
      <c r="T28" s="13"/>
      <c r="U28" s="13"/>
      <c r="V28" s="13"/>
      <c r="W28" s="13"/>
      <c r="X28" s="13"/>
      <c r="Y28" s="14">
        <f t="shared" si="3"/>
        <v>626</v>
      </c>
      <c r="Z28" s="12">
        <v>4</v>
      </c>
      <c r="AA28" s="15">
        <f t="shared" si="4"/>
        <v>156.5</v>
      </c>
      <c r="AB28" s="3"/>
      <c r="AC28" s="93" t="s">
        <v>63</v>
      </c>
      <c r="AD28" s="93"/>
      <c r="AE28" s="93"/>
      <c r="AF28" s="93"/>
      <c r="AG28" s="93"/>
      <c r="AH28" s="93"/>
      <c r="AI28" s="93"/>
      <c r="AJ28" s="3"/>
      <c r="AK28" s="3"/>
      <c r="AL28" s="3"/>
      <c r="AM28" s="3"/>
      <c r="AN28" s="3"/>
      <c r="AO28" s="3"/>
      <c r="AP28" s="3"/>
    </row>
    <row r="29" spans="1:42" ht="24.75" customHeight="1">
      <c r="A29" s="3"/>
      <c r="B29" s="43"/>
      <c r="C29" s="43"/>
      <c r="D29" s="43"/>
      <c r="E29" s="43"/>
      <c r="F29" s="43"/>
      <c r="G29" s="43"/>
      <c r="H29" s="43"/>
      <c r="I29" s="43"/>
      <c r="J29" s="80"/>
      <c r="K29" s="44">
        <f t="shared" si="5"/>
        <v>22</v>
      </c>
      <c r="L29" s="12" t="s">
        <v>83</v>
      </c>
      <c r="M29" s="12" t="s">
        <v>59</v>
      </c>
      <c r="N29" s="13">
        <v>163</v>
      </c>
      <c r="O29" s="13">
        <v>156</v>
      </c>
      <c r="P29" s="13">
        <v>173</v>
      </c>
      <c r="Q29" s="13">
        <v>157</v>
      </c>
      <c r="R29" s="13">
        <v>152</v>
      </c>
      <c r="S29" s="13">
        <v>136</v>
      </c>
      <c r="T29" s="13">
        <v>165</v>
      </c>
      <c r="U29" s="13">
        <v>152</v>
      </c>
      <c r="V29" s="13">
        <v>135</v>
      </c>
      <c r="W29" s="13"/>
      <c r="X29" s="13"/>
      <c r="Y29" s="14">
        <f t="shared" si="3"/>
        <v>1389</v>
      </c>
      <c r="Z29" s="12">
        <v>9</v>
      </c>
      <c r="AA29" s="15">
        <f t="shared" si="4"/>
        <v>154.33333333333334</v>
      </c>
      <c r="AB29" s="3"/>
      <c r="AC29" s="93"/>
      <c r="AD29" s="93"/>
      <c r="AE29" s="93"/>
      <c r="AF29" s="93"/>
      <c r="AG29" s="93"/>
      <c r="AH29" s="93"/>
      <c r="AI29" s="93"/>
      <c r="AJ29" s="3"/>
      <c r="AK29" s="3"/>
      <c r="AL29" s="3"/>
      <c r="AM29" s="3"/>
      <c r="AN29" s="3"/>
      <c r="AO29" s="3"/>
      <c r="AP29" s="3"/>
    </row>
    <row r="30" spans="1:42" ht="24.75" customHeight="1">
      <c r="A30" s="3"/>
      <c r="B30" s="43"/>
      <c r="C30" s="43"/>
      <c r="D30" s="43"/>
      <c r="E30" s="43"/>
      <c r="F30" s="43"/>
      <c r="G30" s="43"/>
      <c r="H30" s="43"/>
      <c r="I30" s="43"/>
      <c r="J30" s="80"/>
      <c r="K30" s="44">
        <f t="shared" si="5"/>
        <v>23</v>
      </c>
      <c r="L30" s="12" t="s">
        <v>47</v>
      </c>
      <c r="M30" s="12" t="s">
        <v>57</v>
      </c>
      <c r="N30" s="13">
        <v>145</v>
      </c>
      <c r="O30" s="13">
        <v>151</v>
      </c>
      <c r="P30" s="13">
        <v>134</v>
      </c>
      <c r="Q30" s="13">
        <v>180</v>
      </c>
      <c r="R30" s="13"/>
      <c r="S30" s="13"/>
      <c r="T30" s="13"/>
      <c r="U30" s="13"/>
      <c r="V30" s="13"/>
      <c r="W30" s="13"/>
      <c r="X30" s="13"/>
      <c r="Y30" s="14">
        <f t="shared" si="3"/>
        <v>610</v>
      </c>
      <c r="Z30" s="12">
        <v>4</v>
      </c>
      <c r="AA30" s="15">
        <f t="shared" si="4"/>
        <v>152.5</v>
      </c>
      <c r="AB30" s="3"/>
      <c r="AC30" s="93"/>
      <c r="AD30" s="93"/>
      <c r="AE30" s="93"/>
      <c r="AF30" s="93"/>
      <c r="AG30" s="93"/>
      <c r="AH30" s="93"/>
      <c r="AI30" s="93"/>
      <c r="AJ30" s="3"/>
      <c r="AK30" s="3"/>
      <c r="AL30" s="3"/>
      <c r="AM30" s="3"/>
      <c r="AN30" s="3"/>
      <c r="AO30" s="3"/>
      <c r="AP30" s="3"/>
    </row>
    <row r="31" spans="1:42" ht="24.75" customHeight="1">
      <c r="A31" s="3"/>
      <c r="B31" s="43"/>
      <c r="C31" s="43"/>
      <c r="D31" s="43"/>
      <c r="E31" s="43"/>
      <c r="F31" s="43"/>
      <c r="G31" s="43"/>
      <c r="H31" s="43"/>
      <c r="I31" s="43"/>
      <c r="J31" s="80"/>
      <c r="K31" s="44">
        <f t="shared" si="5"/>
        <v>24</v>
      </c>
      <c r="L31" s="12" t="s">
        <v>10</v>
      </c>
      <c r="M31" s="12" t="s">
        <v>13</v>
      </c>
      <c r="N31" s="13">
        <v>150</v>
      </c>
      <c r="O31" s="13">
        <v>169</v>
      </c>
      <c r="P31" s="13">
        <v>145</v>
      </c>
      <c r="Q31" s="13">
        <v>134</v>
      </c>
      <c r="R31" s="13"/>
      <c r="S31" s="13"/>
      <c r="T31" s="13"/>
      <c r="U31" s="13"/>
      <c r="V31" s="13"/>
      <c r="W31" s="13"/>
      <c r="X31" s="13"/>
      <c r="Y31" s="14">
        <f t="shared" si="3"/>
        <v>598</v>
      </c>
      <c r="Z31" s="12">
        <v>4</v>
      </c>
      <c r="AA31" s="15">
        <f t="shared" si="4"/>
        <v>149.5</v>
      </c>
      <c r="AB31" s="3"/>
      <c r="AC31" s="53" t="s">
        <v>4</v>
      </c>
      <c r="AD31" s="51" t="s">
        <v>62</v>
      </c>
      <c r="AE31" s="53" t="s">
        <v>60</v>
      </c>
      <c r="AF31" s="53"/>
      <c r="AG31" s="51"/>
      <c r="AH31" s="51"/>
      <c r="AI31" s="3"/>
      <c r="AJ31" s="3"/>
      <c r="AK31" s="3"/>
      <c r="AL31" s="3"/>
      <c r="AM31" s="3"/>
      <c r="AN31" s="3"/>
      <c r="AO31" s="3"/>
      <c r="AP31" s="3"/>
    </row>
    <row r="32" spans="1:42" ht="24.75" customHeight="1">
      <c r="A32" s="3"/>
      <c r="B32" s="43"/>
      <c r="C32" s="43"/>
      <c r="D32" s="43"/>
      <c r="E32" s="43"/>
      <c r="F32" s="43"/>
      <c r="G32" s="43"/>
      <c r="H32" s="43"/>
      <c r="I32" s="43"/>
      <c r="J32" s="80"/>
      <c r="K32" s="44">
        <f t="shared" si="5"/>
        <v>25</v>
      </c>
      <c r="L32" s="12" t="s">
        <v>76</v>
      </c>
      <c r="M32" s="12" t="s">
        <v>39</v>
      </c>
      <c r="N32" s="13">
        <v>181</v>
      </c>
      <c r="O32" s="13">
        <v>143</v>
      </c>
      <c r="P32" s="13">
        <v>135</v>
      </c>
      <c r="Q32" s="13">
        <v>134</v>
      </c>
      <c r="R32" s="13"/>
      <c r="S32" s="13"/>
      <c r="T32" s="13"/>
      <c r="U32" s="13"/>
      <c r="V32" s="13"/>
      <c r="W32" s="13"/>
      <c r="X32" s="13"/>
      <c r="Y32" s="14">
        <f t="shared" si="3"/>
        <v>593</v>
      </c>
      <c r="Z32" s="12">
        <v>4</v>
      </c>
      <c r="AA32" s="15">
        <f t="shared" si="4"/>
        <v>148.25</v>
      </c>
      <c r="AB32" s="3"/>
      <c r="AC32" s="52"/>
      <c r="AD32" s="51"/>
      <c r="AE32" s="51"/>
      <c r="AF32" s="51"/>
      <c r="AG32" s="51"/>
      <c r="AH32" s="51"/>
      <c r="AI32" s="3"/>
      <c r="AJ32" s="3"/>
      <c r="AK32" s="3"/>
      <c r="AL32" s="3"/>
      <c r="AM32" s="3"/>
      <c r="AN32" s="3"/>
      <c r="AO32" s="3"/>
      <c r="AP32" s="3"/>
    </row>
    <row r="33" spans="1:42" ht="24.75" customHeight="1">
      <c r="A33" s="3"/>
      <c r="B33" s="3"/>
      <c r="C33" s="3"/>
      <c r="D33" s="3"/>
      <c r="E33" s="3"/>
      <c r="F33" s="3"/>
      <c r="G33" s="3"/>
      <c r="H33" s="3"/>
      <c r="I33" s="3"/>
      <c r="J33" s="80"/>
      <c r="K33" s="44">
        <f t="shared" si="5"/>
        <v>26</v>
      </c>
      <c r="L33" s="12" t="s">
        <v>75</v>
      </c>
      <c r="M33" s="12" t="s">
        <v>39</v>
      </c>
      <c r="N33" s="13">
        <v>189</v>
      </c>
      <c r="O33" s="13">
        <v>149</v>
      </c>
      <c r="P33" s="13">
        <v>133</v>
      </c>
      <c r="Q33" s="13">
        <v>121</v>
      </c>
      <c r="R33" s="13"/>
      <c r="S33" s="13"/>
      <c r="T33" s="13"/>
      <c r="U33" s="13"/>
      <c r="V33" s="13"/>
      <c r="W33" s="13"/>
      <c r="X33" s="13"/>
      <c r="Y33" s="14">
        <f t="shared" si="3"/>
        <v>592</v>
      </c>
      <c r="Z33" s="12">
        <v>4</v>
      </c>
      <c r="AA33" s="15">
        <f t="shared" si="4"/>
        <v>148</v>
      </c>
      <c r="AB33" s="3"/>
      <c r="AC33" s="54">
        <v>492</v>
      </c>
      <c r="AD33" s="54" t="s">
        <v>62</v>
      </c>
      <c r="AE33" s="54">
        <v>541</v>
      </c>
      <c r="AF33" s="54"/>
      <c r="AG33" s="51"/>
      <c r="AH33" s="51"/>
      <c r="AI33" s="3"/>
      <c r="AJ33" s="3"/>
      <c r="AK33" s="3"/>
      <c r="AL33" s="3"/>
      <c r="AM33" s="3"/>
      <c r="AN33" s="3"/>
      <c r="AO33" s="3"/>
      <c r="AP33" s="3"/>
    </row>
    <row r="34" spans="1:42" ht="24.75" customHeight="1">
      <c r="A34" s="3"/>
      <c r="B34" s="3"/>
      <c r="C34" s="3"/>
      <c r="D34" s="3"/>
      <c r="E34" s="3"/>
      <c r="F34" s="3"/>
      <c r="G34" s="3"/>
      <c r="H34" s="3"/>
      <c r="I34" s="3"/>
      <c r="J34" s="80"/>
      <c r="K34" s="44">
        <f t="shared" si="5"/>
        <v>27</v>
      </c>
      <c r="L34" s="12" t="s">
        <v>55</v>
      </c>
      <c r="M34" s="12" t="s">
        <v>61</v>
      </c>
      <c r="N34" s="13">
        <v>157</v>
      </c>
      <c r="O34" s="13">
        <v>148</v>
      </c>
      <c r="P34" s="13">
        <v>126</v>
      </c>
      <c r="Q34" s="13">
        <v>158</v>
      </c>
      <c r="R34" s="13"/>
      <c r="S34" s="13"/>
      <c r="T34" s="13"/>
      <c r="U34" s="13"/>
      <c r="V34" s="13"/>
      <c r="W34" s="13"/>
      <c r="X34" s="13"/>
      <c r="Y34" s="14">
        <f t="shared" si="3"/>
        <v>589</v>
      </c>
      <c r="Z34" s="12">
        <v>4</v>
      </c>
      <c r="AA34" s="15">
        <f t="shared" si="4"/>
        <v>147.25</v>
      </c>
      <c r="AB34" s="3"/>
      <c r="AC34" s="55"/>
      <c r="AD34" s="51"/>
      <c r="AE34" s="51"/>
      <c r="AF34" s="51"/>
      <c r="AG34" s="51"/>
      <c r="AH34" s="51"/>
      <c r="AI34" s="3"/>
      <c r="AJ34" s="3"/>
      <c r="AK34" s="3"/>
      <c r="AL34" s="3"/>
      <c r="AM34" s="3"/>
      <c r="AN34" s="3"/>
      <c r="AO34" s="3"/>
      <c r="AP34" s="3"/>
    </row>
    <row r="35" spans="1:42" ht="24.75" customHeight="1">
      <c r="A35" s="3"/>
      <c r="B35" s="3"/>
      <c r="C35" s="3"/>
      <c r="D35" s="3"/>
      <c r="E35" s="3"/>
      <c r="F35" s="3"/>
      <c r="G35" s="3"/>
      <c r="H35" s="3"/>
      <c r="I35" s="3"/>
      <c r="J35" s="80"/>
      <c r="K35" s="44">
        <f t="shared" si="5"/>
        <v>28</v>
      </c>
      <c r="L35" s="12" t="s">
        <v>32</v>
      </c>
      <c r="M35" s="12" t="s">
        <v>6</v>
      </c>
      <c r="N35" s="13">
        <v>152</v>
      </c>
      <c r="O35" s="13">
        <v>182</v>
      </c>
      <c r="P35" s="13">
        <v>98</v>
      </c>
      <c r="Q35" s="13">
        <v>139</v>
      </c>
      <c r="R35" s="13"/>
      <c r="S35" s="13"/>
      <c r="T35" s="13"/>
      <c r="U35" s="13"/>
      <c r="V35" s="13"/>
      <c r="W35" s="13"/>
      <c r="X35" s="13"/>
      <c r="Y35" s="14">
        <f t="shared" si="3"/>
        <v>571</v>
      </c>
      <c r="Z35" s="12">
        <v>4</v>
      </c>
      <c r="AA35" s="15">
        <f t="shared" si="4"/>
        <v>142.75</v>
      </c>
      <c r="AB35" s="3"/>
      <c r="AC35" s="93" t="s">
        <v>29</v>
      </c>
      <c r="AD35" s="93"/>
      <c r="AE35" s="93"/>
      <c r="AF35" s="93"/>
      <c r="AG35" s="93"/>
      <c r="AH35" s="93"/>
      <c r="AI35" s="93"/>
      <c r="AJ35" s="3"/>
      <c r="AK35" s="3"/>
      <c r="AL35" s="3"/>
      <c r="AM35" s="3"/>
      <c r="AN35" s="3"/>
      <c r="AO35" s="3"/>
      <c r="AP35" s="3"/>
    </row>
    <row r="36" spans="1:42" ht="24.75" customHeight="1">
      <c r="A36" s="3"/>
      <c r="B36" s="3"/>
      <c r="C36" s="3"/>
      <c r="D36" s="3"/>
      <c r="E36" s="3"/>
      <c r="F36" s="3"/>
      <c r="G36" s="3"/>
      <c r="H36" s="3"/>
      <c r="I36" s="3"/>
      <c r="J36" s="80"/>
      <c r="K36" s="44">
        <f t="shared" si="5"/>
        <v>29</v>
      </c>
      <c r="L36" s="12" t="s">
        <v>87</v>
      </c>
      <c r="M36" s="12" t="s">
        <v>38</v>
      </c>
      <c r="N36" s="13">
        <v>140</v>
      </c>
      <c r="O36" s="13">
        <v>141</v>
      </c>
      <c r="P36" s="13">
        <v>169</v>
      </c>
      <c r="Q36" s="13">
        <v>121</v>
      </c>
      <c r="R36" s="13"/>
      <c r="S36" s="13"/>
      <c r="T36" s="13"/>
      <c r="U36" s="13"/>
      <c r="V36" s="13"/>
      <c r="W36" s="13"/>
      <c r="X36" s="13"/>
      <c r="Y36" s="14">
        <f t="shared" si="3"/>
        <v>571</v>
      </c>
      <c r="Z36" s="12">
        <v>4</v>
      </c>
      <c r="AA36" s="15">
        <f t="shared" si="4"/>
        <v>142.75</v>
      </c>
      <c r="AB36" s="3"/>
      <c r="AC36" s="93"/>
      <c r="AD36" s="93"/>
      <c r="AE36" s="93"/>
      <c r="AF36" s="93"/>
      <c r="AG36" s="93"/>
      <c r="AH36" s="93"/>
      <c r="AI36" s="93"/>
      <c r="AJ36" s="3"/>
      <c r="AK36" s="3"/>
      <c r="AL36" s="3"/>
      <c r="AM36" s="3"/>
      <c r="AN36" s="3"/>
      <c r="AO36" s="3"/>
      <c r="AP36" s="3"/>
    </row>
    <row r="37" spans="1:42" ht="24.75" customHeight="1">
      <c r="A37" s="3"/>
      <c r="B37" s="3"/>
      <c r="C37" s="3"/>
      <c r="D37" s="3"/>
      <c r="E37" s="3"/>
      <c r="F37" s="3"/>
      <c r="G37" s="3"/>
      <c r="H37" s="3"/>
      <c r="I37" s="3"/>
      <c r="J37" s="80"/>
      <c r="K37" s="44">
        <f t="shared" si="5"/>
        <v>30</v>
      </c>
      <c r="L37" s="12" t="s">
        <v>19</v>
      </c>
      <c r="M37" s="12" t="s">
        <v>6</v>
      </c>
      <c r="N37" s="13">
        <v>133</v>
      </c>
      <c r="O37" s="13">
        <v>150</v>
      </c>
      <c r="P37" s="13">
        <v>133</v>
      </c>
      <c r="Q37" s="13">
        <v>145</v>
      </c>
      <c r="R37" s="13"/>
      <c r="S37" s="13"/>
      <c r="T37" s="13"/>
      <c r="U37" s="13"/>
      <c r="V37" s="13"/>
      <c r="W37" s="13"/>
      <c r="X37" s="13"/>
      <c r="Y37" s="14">
        <f t="shared" si="3"/>
        <v>561</v>
      </c>
      <c r="Z37" s="12">
        <v>4</v>
      </c>
      <c r="AA37" s="15">
        <f t="shared" si="4"/>
        <v>140.25</v>
      </c>
      <c r="AB37" s="3"/>
      <c r="AC37" s="93"/>
      <c r="AD37" s="93"/>
      <c r="AE37" s="93"/>
      <c r="AF37" s="93"/>
      <c r="AG37" s="93"/>
      <c r="AH37" s="93"/>
      <c r="AI37" s="93"/>
      <c r="AJ37" s="3"/>
      <c r="AK37" s="3"/>
      <c r="AL37" s="3"/>
      <c r="AM37" s="3"/>
      <c r="AN37" s="3"/>
      <c r="AO37" s="3"/>
      <c r="AP37" s="3"/>
    </row>
    <row r="38" spans="1:42" ht="24.75" customHeight="1">
      <c r="A38" s="3"/>
      <c r="B38" s="3"/>
      <c r="C38" s="3"/>
      <c r="D38" s="3"/>
      <c r="E38" s="3"/>
      <c r="F38" s="3"/>
      <c r="G38" s="3"/>
      <c r="H38" s="3"/>
      <c r="I38" s="3"/>
      <c r="J38" s="80"/>
      <c r="K38" s="44">
        <f t="shared" si="5"/>
        <v>31</v>
      </c>
      <c r="L38" s="12" t="s">
        <v>30</v>
      </c>
      <c r="M38" s="12" t="s">
        <v>13</v>
      </c>
      <c r="N38" s="13">
        <v>104</v>
      </c>
      <c r="O38" s="13">
        <v>144</v>
      </c>
      <c r="P38" s="13">
        <v>158</v>
      </c>
      <c r="Q38" s="13">
        <v>153</v>
      </c>
      <c r="R38" s="13"/>
      <c r="S38" s="13"/>
      <c r="T38" s="13"/>
      <c r="U38" s="13"/>
      <c r="V38" s="13"/>
      <c r="W38" s="13"/>
      <c r="X38" s="13"/>
      <c r="Y38" s="14">
        <f t="shared" si="3"/>
        <v>559</v>
      </c>
      <c r="Z38" s="12">
        <v>4</v>
      </c>
      <c r="AA38" s="15">
        <f t="shared" si="4"/>
        <v>139.75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24.75" customHeight="1">
      <c r="A39" s="3"/>
      <c r="B39" s="3"/>
      <c r="C39" s="3"/>
      <c r="D39" s="3"/>
      <c r="E39" s="3"/>
      <c r="F39" s="3"/>
      <c r="G39" s="3"/>
      <c r="H39" s="3"/>
      <c r="I39" s="3"/>
      <c r="J39" s="80"/>
      <c r="K39" s="44">
        <f t="shared" si="5"/>
        <v>32</v>
      </c>
      <c r="L39" s="12" t="s">
        <v>46</v>
      </c>
      <c r="M39" s="12" t="s">
        <v>57</v>
      </c>
      <c r="N39" s="13">
        <v>134</v>
      </c>
      <c r="O39" s="13">
        <v>160</v>
      </c>
      <c r="P39" s="13">
        <v>127</v>
      </c>
      <c r="Q39" s="13">
        <v>133</v>
      </c>
      <c r="R39" s="13"/>
      <c r="S39" s="13"/>
      <c r="T39" s="13"/>
      <c r="U39" s="13"/>
      <c r="V39" s="13"/>
      <c r="W39" s="13"/>
      <c r="X39" s="13"/>
      <c r="Y39" s="14">
        <f t="shared" si="3"/>
        <v>554</v>
      </c>
      <c r="Z39" s="12">
        <v>4</v>
      </c>
      <c r="AA39" s="15">
        <f t="shared" si="4"/>
        <v>138.5</v>
      </c>
      <c r="AB39" s="3"/>
      <c r="AC39" s="53" t="s">
        <v>36</v>
      </c>
      <c r="AD39" s="51" t="s">
        <v>62</v>
      </c>
      <c r="AE39" s="53" t="s">
        <v>60</v>
      </c>
      <c r="AF39" s="51"/>
      <c r="AG39" s="5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24.75" customHeight="1">
      <c r="A40" s="3"/>
      <c r="B40" s="3"/>
      <c r="C40" s="3"/>
      <c r="D40" s="3"/>
      <c r="E40" s="3"/>
      <c r="F40" s="3"/>
      <c r="G40" s="3"/>
      <c r="H40" s="3"/>
      <c r="I40" s="3"/>
      <c r="J40" s="80"/>
      <c r="K40" s="44">
        <f t="shared" si="5"/>
        <v>33</v>
      </c>
      <c r="L40" s="12" t="s">
        <v>48</v>
      </c>
      <c r="M40" s="12" t="s">
        <v>13</v>
      </c>
      <c r="N40" s="13">
        <v>104</v>
      </c>
      <c r="O40" s="13">
        <v>153</v>
      </c>
      <c r="P40" s="13">
        <v>154</v>
      </c>
      <c r="Q40" s="13">
        <v>143</v>
      </c>
      <c r="R40" s="13"/>
      <c r="S40" s="13"/>
      <c r="T40" s="13"/>
      <c r="U40" s="13"/>
      <c r="V40" s="13"/>
      <c r="W40" s="13"/>
      <c r="X40" s="13"/>
      <c r="Y40" s="14">
        <f aca="true" t="shared" si="13" ref="Y40:Y63">SUM(N40:X40)</f>
        <v>554</v>
      </c>
      <c r="Z40" s="12">
        <v>4</v>
      </c>
      <c r="AA40" s="15">
        <f aca="true" t="shared" si="14" ref="AA40:AA71">Y40/Z40</f>
        <v>138.5</v>
      </c>
      <c r="AB40" s="3"/>
      <c r="AC40" s="52"/>
      <c r="AD40" s="51"/>
      <c r="AE40" s="51"/>
      <c r="AF40" s="51"/>
      <c r="AG40" s="51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24.75" customHeight="1">
      <c r="A41" s="3"/>
      <c r="B41" s="3"/>
      <c r="C41" s="3"/>
      <c r="D41" s="3"/>
      <c r="E41" s="3"/>
      <c r="F41" s="3"/>
      <c r="G41" s="3"/>
      <c r="H41" s="3"/>
      <c r="I41" s="3"/>
      <c r="J41" s="80"/>
      <c r="K41" s="44">
        <f t="shared" si="5"/>
        <v>34</v>
      </c>
      <c r="L41" s="12" t="s">
        <v>82</v>
      </c>
      <c r="M41" s="12" t="s">
        <v>58</v>
      </c>
      <c r="N41" s="13">
        <v>110</v>
      </c>
      <c r="O41" s="13">
        <v>125</v>
      </c>
      <c r="P41" s="13">
        <v>178</v>
      </c>
      <c r="Q41" s="13">
        <v>138</v>
      </c>
      <c r="R41" s="13"/>
      <c r="S41" s="13"/>
      <c r="T41" s="13"/>
      <c r="U41" s="13"/>
      <c r="V41" s="13"/>
      <c r="W41" s="13"/>
      <c r="X41" s="13"/>
      <c r="Y41" s="14">
        <f t="shared" si="13"/>
        <v>551</v>
      </c>
      <c r="Z41" s="12">
        <v>4</v>
      </c>
      <c r="AA41" s="15">
        <f t="shared" si="14"/>
        <v>137.75</v>
      </c>
      <c r="AB41" s="3"/>
      <c r="AC41" s="54">
        <v>551</v>
      </c>
      <c r="AD41" s="54" t="s">
        <v>62</v>
      </c>
      <c r="AE41" s="54">
        <v>472</v>
      </c>
      <c r="AF41" s="54"/>
      <c r="AG41" s="51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24.75" customHeight="1">
      <c r="A42" s="3"/>
      <c r="B42" s="3"/>
      <c r="C42" s="3"/>
      <c r="D42" s="3"/>
      <c r="E42" s="3"/>
      <c r="F42" s="3"/>
      <c r="G42" s="3"/>
      <c r="H42" s="3"/>
      <c r="I42" s="3"/>
      <c r="J42" s="80"/>
      <c r="K42" s="44">
        <f t="shared" si="5"/>
        <v>35</v>
      </c>
      <c r="L42" s="12" t="s">
        <v>84</v>
      </c>
      <c r="M42" s="12" t="s">
        <v>59</v>
      </c>
      <c r="N42" s="13">
        <v>129</v>
      </c>
      <c r="O42" s="13">
        <v>126</v>
      </c>
      <c r="P42" s="13">
        <v>175</v>
      </c>
      <c r="Q42" s="13">
        <v>174</v>
      </c>
      <c r="R42" s="13">
        <v>146</v>
      </c>
      <c r="S42" s="13">
        <v>126</v>
      </c>
      <c r="T42" s="13">
        <v>108</v>
      </c>
      <c r="U42" s="13">
        <v>130</v>
      </c>
      <c r="V42" s="13">
        <v>124</v>
      </c>
      <c r="W42" s="13"/>
      <c r="X42" s="13"/>
      <c r="Y42" s="14">
        <f t="shared" si="13"/>
        <v>1238</v>
      </c>
      <c r="Z42" s="12">
        <v>9</v>
      </c>
      <c r="AA42" s="15">
        <f t="shared" si="14"/>
        <v>137.55555555555554</v>
      </c>
      <c r="AB42" s="3"/>
      <c r="AC42" s="51"/>
      <c r="AD42" s="51"/>
      <c r="AE42" s="51"/>
      <c r="AF42" s="51"/>
      <c r="AG42" s="42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24.75" customHeight="1">
      <c r="A43" s="3"/>
      <c r="B43" s="3"/>
      <c r="C43" s="3"/>
      <c r="D43" s="3"/>
      <c r="E43" s="3"/>
      <c r="F43" s="3"/>
      <c r="G43" s="3"/>
      <c r="H43" s="3"/>
      <c r="I43" s="3"/>
      <c r="J43" s="80"/>
      <c r="K43" s="44">
        <f t="shared" si="5"/>
        <v>36</v>
      </c>
      <c r="L43" s="12" t="s">
        <v>81</v>
      </c>
      <c r="M43" s="12" t="s">
        <v>58</v>
      </c>
      <c r="N43" s="13">
        <v>131</v>
      </c>
      <c r="O43" s="13">
        <v>145</v>
      </c>
      <c r="P43" s="13">
        <v>138</v>
      </c>
      <c r="Q43" s="13">
        <v>126</v>
      </c>
      <c r="R43" s="13"/>
      <c r="S43" s="13"/>
      <c r="T43" s="13"/>
      <c r="U43" s="13"/>
      <c r="V43" s="13"/>
      <c r="W43" s="13"/>
      <c r="X43" s="13"/>
      <c r="Y43" s="14">
        <f t="shared" si="13"/>
        <v>540</v>
      </c>
      <c r="Z43" s="12">
        <v>4</v>
      </c>
      <c r="AA43" s="15">
        <f t="shared" si="14"/>
        <v>135</v>
      </c>
      <c r="AB43" s="3"/>
      <c r="AC43" s="51"/>
      <c r="AD43" s="51"/>
      <c r="AE43" s="51"/>
      <c r="AF43" s="51"/>
      <c r="AG43" s="42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24.75" customHeight="1">
      <c r="A44" s="3"/>
      <c r="B44" s="3"/>
      <c r="C44" s="3"/>
      <c r="D44" s="3"/>
      <c r="E44" s="3"/>
      <c r="F44" s="3"/>
      <c r="G44" s="3"/>
      <c r="H44" s="3"/>
      <c r="I44" s="3"/>
      <c r="J44" s="80"/>
      <c r="K44" s="44">
        <f t="shared" si="5"/>
        <v>37</v>
      </c>
      <c r="L44" s="12" t="s">
        <v>49</v>
      </c>
      <c r="M44" s="12" t="s">
        <v>39</v>
      </c>
      <c r="N44" s="13">
        <v>106</v>
      </c>
      <c r="O44" s="13">
        <v>136</v>
      </c>
      <c r="P44" s="13">
        <v>164</v>
      </c>
      <c r="Q44" s="13">
        <v>128</v>
      </c>
      <c r="R44" s="13"/>
      <c r="S44" s="13"/>
      <c r="T44" s="13"/>
      <c r="U44" s="13"/>
      <c r="V44" s="13"/>
      <c r="W44" s="13"/>
      <c r="X44" s="13"/>
      <c r="Y44" s="14">
        <f t="shared" si="13"/>
        <v>534</v>
      </c>
      <c r="Z44" s="12">
        <v>4</v>
      </c>
      <c r="AA44" s="15">
        <f t="shared" si="14"/>
        <v>133.5</v>
      </c>
      <c r="AB44" s="3"/>
      <c r="AC44" s="50"/>
      <c r="AD44" s="50"/>
      <c r="AE44" s="50"/>
      <c r="AF44" s="50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24.75" customHeight="1">
      <c r="A45" s="3"/>
      <c r="B45" s="3"/>
      <c r="C45" s="3"/>
      <c r="D45" s="3"/>
      <c r="E45" s="3"/>
      <c r="F45" s="3"/>
      <c r="G45" s="3"/>
      <c r="H45" s="3"/>
      <c r="I45" s="3"/>
      <c r="J45" s="80"/>
      <c r="K45" s="44">
        <f t="shared" si="5"/>
        <v>38</v>
      </c>
      <c r="L45" s="12" t="s">
        <v>51</v>
      </c>
      <c r="M45" s="12" t="s">
        <v>38</v>
      </c>
      <c r="N45" s="13">
        <v>112</v>
      </c>
      <c r="O45" s="13">
        <v>149</v>
      </c>
      <c r="P45" s="13">
        <v>124</v>
      </c>
      <c r="Q45" s="13">
        <v>145</v>
      </c>
      <c r="R45" s="13"/>
      <c r="S45" s="13"/>
      <c r="T45" s="13"/>
      <c r="U45" s="13"/>
      <c r="V45" s="13"/>
      <c r="W45" s="13"/>
      <c r="X45" s="13"/>
      <c r="Y45" s="14">
        <f t="shared" si="13"/>
        <v>530</v>
      </c>
      <c r="Z45" s="12">
        <v>4</v>
      </c>
      <c r="AA45" s="15">
        <f t="shared" si="14"/>
        <v>132.5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24.75" customHeight="1">
      <c r="A46" s="3"/>
      <c r="B46" s="3"/>
      <c r="C46" s="3"/>
      <c r="D46" s="3"/>
      <c r="E46" s="3"/>
      <c r="F46" s="3"/>
      <c r="G46" s="3"/>
      <c r="H46" s="3"/>
      <c r="I46" s="3"/>
      <c r="J46" s="80"/>
      <c r="K46" s="44">
        <f t="shared" si="5"/>
        <v>39</v>
      </c>
      <c r="L46" s="12" t="s">
        <v>86</v>
      </c>
      <c r="M46" s="12" t="s">
        <v>37</v>
      </c>
      <c r="N46" s="13">
        <v>126</v>
      </c>
      <c r="O46" s="13">
        <v>134</v>
      </c>
      <c r="P46" s="13">
        <v>103</v>
      </c>
      <c r="Q46" s="13">
        <v>145</v>
      </c>
      <c r="R46" s="13"/>
      <c r="S46" s="13"/>
      <c r="T46" s="13"/>
      <c r="U46" s="13"/>
      <c r="V46" s="13"/>
      <c r="W46" s="13"/>
      <c r="X46" s="13"/>
      <c r="Y46" s="14">
        <f t="shared" si="13"/>
        <v>508</v>
      </c>
      <c r="Z46" s="12">
        <v>4</v>
      </c>
      <c r="AA46" s="15">
        <f t="shared" si="14"/>
        <v>127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24.75" customHeight="1">
      <c r="A47" s="3"/>
      <c r="B47" s="3"/>
      <c r="C47" s="3"/>
      <c r="D47" s="3"/>
      <c r="E47" s="3"/>
      <c r="F47" s="3"/>
      <c r="G47" s="3"/>
      <c r="H47" s="3"/>
      <c r="I47" s="3"/>
      <c r="J47" s="80"/>
      <c r="K47" s="44">
        <f t="shared" si="5"/>
        <v>40</v>
      </c>
      <c r="L47" s="12" t="s">
        <v>53</v>
      </c>
      <c r="M47" s="12" t="s">
        <v>61</v>
      </c>
      <c r="N47" s="13">
        <v>133</v>
      </c>
      <c r="O47" s="13">
        <v>146</v>
      </c>
      <c r="P47" s="13">
        <v>101</v>
      </c>
      <c r="Q47" s="13">
        <v>128</v>
      </c>
      <c r="R47" s="13"/>
      <c r="S47" s="13"/>
      <c r="T47" s="13"/>
      <c r="U47" s="13"/>
      <c r="V47" s="13"/>
      <c r="W47" s="13"/>
      <c r="X47" s="13"/>
      <c r="Y47" s="14">
        <f t="shared" si="13"/>
        <v>508</v>
      </c>
      <c r="Z47" s="12">
        <v>4</v>
      </c>
      <c r="AA47" s="15">
        <f t="shared" si="14"/>
        <v>127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24.75" customHeight="1">
      <c r="A48" s="3"/>
      <c r="B48" s="3"/>
      <c r="C48" s="3"/>
      <c r="D48" s="3"/>
      <c r="E48" s="3"/>
      <c r="F48" s="3"/>
      <c r="G48" s="3"/>
      <c r="H48" s="3"/>
      <c r="I48" s="3"/>
      <c r="J48" s="80"/>
      <c r="K48" s="44">
        <f t="shared" si="5"/>
        <v>41</v>
      </c>
      <c r="L48" s="12" t="s">
        <v>80</v>
      </c>
      <c r="M48" s="12" t="s">
        <v>58</v>
      </c>
      <c r="N48" s="13">
        <v>150</v>
      </c>
      <c r="O48" s="13">
        <v>131</v>
      </c>
      <c r="P48" s="13">
        <v>103</v>
      </c>
      <c r="Q48" s="13">
        <v>109</v>
      </c>
      <c r="R48" s="13"/>
      <c r="S48" s="13"/>
      <c r="T48" s="13"/>
      <c r="U48" s="13"/>
      <c r="V48" s="13"/>
      <c r="W48" s="13"/>
      <c r="X48" s="13"/>
      <c r="Y48" s="14">
        <f t="shared" si="13"/>
        <v>493</v>
      </c>
      <c r="Z48" s="12">
        <v>4</v>
      </c>
      <c r="AA48" s="15">
        <f t="shared" si="14"/>
        <v>123.25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24.75" customHeight="1">
      <c r="A49" s="3"/>
      <c r="B49" s="3"/>
      <c r="C49" s="3"/>
      <c r="D49" s="3"/>
      <c r="E49" s="3"/>
      <c r="F49" s="3"/>
      <c r="G49" s="3"/>
      <c r="H49" s="3"/>
      <c r="I49" s="3"/>
      <c r="J49" s="80"/>
      <c r="K49" s="44">
        <f t="shared" si="5"/>
        <v>42</v>
      </c>
      <c r="L49" s="12" t="s">
        <v>52</v>
      </c>
      <c r="M49" s="12" t="s">
        <v>37</v>
      </c>
      <c r="N49" s="13">
        <v>123</v>
      </c>
      <c r="O49" s="13">
        <v>122</v>
      </c>
      <c r="P49" s="13">
        <v>129</v>
      </c>
      <c r="Q49" s="13">
        <v>96</v>
      </c>
      <c r="R49" s="13"/>
      <c r="S49" s="13"/>
      <c r="T49" s="13"/>
      <c r="U49" s="13"/>
      <c r="V49" s="13"/>
      <c r="W49" s="13"/>
      <c r="X49" s="13"/>
      <c r="Y49" s="14">
        <f t="shared" si="13"/>
        <v>470</v>
      </c>
      <c r="Z49" s="12">
        <v>4</v>
      </c>
      <c r="AA49" s="15">
        <f t="shared" si="14"/>
        <v>117.5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24.75" customHeight="1">
      <c r="A50" s="3"/>
      <c r="B50" s="3"/>
      <c r="C50" s="3"/>
      <c r="D50" s="3"/>
      <c r="E50" s="3"/>
      <c r="F50" s="3"/>
      <c r="G50" s="3"/>
      <c r="H50" s="3"/>
      <c r="I50" s="3"/>
      <c r="J50" s="80"/>
      <c r="K50" s="44">
        <f t="shared" si="5"/>
        <v>43</v>
      </c>
      <c r="L50" s="12"/>
      <c r="M50" s="1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4">
        <f t="shared" si="13"/>
        <v>0</v>
      </c>
      <c r="Z50" s="12">
        <v>1</v>
      </c>
      <c r="AA50" s="15">
        <f t="shared" si="14"/>
        <v>0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24.75" customHeight="1">
      <c r="A51" s="3"/>
      <c r="B51" s="3"/>
      <c r="C51" s="3"/>
      <c r="D51" s="3"/>
      <c r="E51" s="3"/>
      <c r="F51" s="3"/>
      <c r="G51" s="3"/>
      <c r="H51" s="3"/>
      <c r="I51" s="3"/>
      <c r="J51" s="80"/>
      <c r="K51" s="44">
        <f t="shared" si="5"/>
        <v>44</v>
      </c>
      <c r="L51" s="12"/>
      <c r="M51" s="1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>
        <f t="shared" si="13"/>
        <v>0</v>
      </c>
      <c r="Z51" s="12">
        <v>1</v>
      </c>
      <c r="AA51" s="15">
        <f t="shared" si="14"/>
        <v>0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24.75" customHeight="1">
      <c r="A52" s="3"/>
      <c r="B52" s="3"/>
      <c r="C52" s="3"/>
      <c r="D52" s="3"/>
      <c r="E52" s="3"/>
      <c r="F52" s="3"/>
      <c r="G52" s="3"/>
      <c r="H52" s="3"/>
      <c r="I52" s="3"/>
      <c r="J52" s="80"/>
      <c r="K52" s="44">
        <f t="shared" si="5"/>
        <v>45</v>
      </c>
      <c r="L52" s="12"/>
      <c r="M52" s="12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4">
        <f t="shared" si="13"/>
        <v>0</v>
      </c>
      <c r="Z52" s="12">
        <v>1</v>
      </c>
      <c r="AA52" s="15">
        <f t="shared" si="14"/>
        <v>0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ht="24.75" customHeight="1">
      <c r="A53" s="3"/>
      <c r="B53" s="3"/>
      <c r="C53" s="3"/>
      <c r="D53" s="3"/>
      <c r="E53" s="3"/>
      <c r="F53" s="3"/>
      <c r="G53" s="3"/>
      <c r="H53" s="3"/>
      <c r="I53" s="3"/>
      <c r="J53" s="80"/>
      <c r="K53" s="44">
        <f t="shared" si="5"/>
        <v>46</v>
      </c>
      <c r="L53" s="12"/>
      <c r="M53" s="12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4">
        <f t="shared" si="13"/>
        <v>0</v>
      </c>
      <c r="Z53" s="12">
        <v>1</v>
      </c>
      <c r="AA53" s="15">
        <f t="shared" si="14"/>
        <v>0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ht="24.75" customHeight="1">
      <c r="A54" s="3"/>
      <c r="B54" s="3"/>
      <c r="C54" s="3"/>
      <c r="D54" s="3"/>
      <c r="E54" s="3"/>
      <c r="F54" s="3"/>
      <c r="G54" s="3"/>
      <c r="H54" s="3"/>
      <c r="I54" s="3"/>
      <c r="J54" s="80"/>
      <c r="K54" s="44">
        <f t="shared" si="5"/>
        <v>47</v>
      </c>
      <c r="L54" s="12"/>
      <c r="M54" s="12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4">
        <f t="shared" si="13"/>
        <v>0</v>
      </c>
      <c r="Z54" s="12">
        <v>1</v>
      </c>
      <c r="AA54" s="15">
        <f t="shared" si="14"/>
        <v>0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24.75" customHeight="1">
      <c r="A55" s="3"/>
      <c r="B55" s="3"/>
      <c r="C55" s="3"/>
      <c r="D55" s="3"/>
      <c r="E55" s="3"/>
      <c r="F55" s="3"/>
      <c r="G55" s="3"/>
      <c r="H55" s="3"/>
      <c r="I55" s="3"/>
      <c r="J55" s="80"/>
      <c r="K55" s="44">
        <f t="shared" si="5"/>
        <v>48</v>
      </c>
      <c r="L55" s="12"/>
      <c r="M55" s="12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>
        <f t="shared" si="13"/>
        <v>0</v>
      </c>
      <c r="Z55" s="12">
        <v>1</v>
      </c>
      <c r="AA55" s="15">
        <f t="shared" si="14"/>
        <v>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ht="24.75" customHeight="1">
      <c r="A56" s="3"/>
      <c r="B56" s="3"/>
      <c r="C56" s="3"/>
      <c r="D56" s="3"/>
      <c r="E56" s="3"/>
      <c r="F56" s="3"/>
      <c r="G56" s="3"/>
      <c r="H56" s="3"/>
      <c r="I56" s="3"/>
      <c r="J56" s="80"/>
      <c r="K56" s="44">
        <f t="shared" si="5"/>
        <v>49</v>
      </c>
      <c r="L56" s="12"/>
      <c r="M56" s="12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>
        <f t="shared" si="13"/>
        <v>0</v>
      </c>
      <c r="Z56" s="12">
        <v>1</v>
      </c>
      <c r="AA56" s="15">
        <f t="shared" si="14"/>
        <v>0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ht="24.75" customHeight="1">
      <c r="A57" s="3"/>
      <c r="B57" s="3"/>
      <c r="C57" s="3"/>
      <c r="D57" s="3"/>
      <c r="E57" s="3"/>
      <c r="F57" s="3"/>
      <c r="G57" s="3"/>
      <c r="H57" s="3"/>
      <c r="I57" s="3"/>
      <c r="J57" s="80"/>
      <c r="K57" s="44">
        <f t="shared" si="5"/>
        <v>50</v>
      </c>
      <c r="L57" s="12"/>
      <c r="M57" s="12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>
        <f t="shared" si="13"/>
        <v>0</v>
      </c>
      <c r="Z57" s="12">
        <v>1</v>
      </c>
      <c r="AA57" s="15">
        <f t="shared" si="14"/>
        <v>0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ht="24.75" customHeight="1">
      <c r="A58" s="3"/>
      <c r="B58" s="3"/>
      <c r="C58" s="3"/>
      <c r="D58" s="3"/>
      <c r="E58" s="3"/>
      <c r="F58" s="3"/>
      <c r="G58" s="3"/>
      <c r="H58" s="3"/>
      <c r="I58" s="3"/>
      <c r="J58" s="80"/>
      <c r="K58" s="44">
        <f t="shared" si="5"/>
        <v>51</v>
      </c>
      <c r="L58" s="12"/>
      <c r="M58" s="12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4">
        <f t="shared" si="13"/>
        <v>0</v>
      </c>
      <c r="Z58" s="12">
        <v>1</v>
      </c>
      <c r="AA58" s="15">
        <f t="shared" si="14"/>
        <v>0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ht="18">
      <c r="A59" s="3"/>
      <c r="B59" s="3"/>
      <c r="C59" s="3"/>
      <c r="D59" s="3"/>
      <c r="E59" s="3"/>
      <c r="F59" s="3"/>
      <c r="G59" s="3"/>
      <c r="H59" s="3"/>
      <c r="I59" s="3"/>
      <c r="J59" s="80"/>
      <c r="K59" s="44">
        <f t="shared" si="5"/>
        <v>52</v>
      </c>
      <c r="L59" s="12"/>
      <c r="M59" s="1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4">
        <f t="shared" si="13"/>
        <v>0</v>
      </c>
      <c r="Z59" s="12">
        <v>1</v>
      </c>
      <c r="AA59" s="15">
        <f t="shared" si="14"/>
        <v>0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ht="18">
      <c r="A60" s="3"/>
      <c r="B60" s="3"/>
      <c r="C60" s="3"/>
      <c r="D60" s="3"/>
      <c r="E60" s="3"/>
      <c r="F60" s="3"/>
      <c r="G60" s="3"/>
      <c r="H60" s="3"/>
      <c r="I60" s="3"/>
      <c r="J60" s="80"/>
      <c r="K60" s="44">
        <f t="shared" si="5"/>
        <v>53</v>
      </c>
      <c r="L60" s="12"/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4">
        <f t="shared" si="13"/>
        <v>0</v>
      </c>
      <c r="Z60" s="12">
        <v>1</v>
      </c>
      <c r="AA60" s="15">
        <f t="shared" si="14"/>
        <v>0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ht="18">
      <c r="A61" s="3"/>
      <c r="B61" s="3"/>
      <c r="C61" s="3"/>
      <c r="D61" s="3"/>
      <c r="E61" s="3"/>
      <c r="F61" s="3"/>
      <c r="G61" s="3"/>
      <c r="H61" s="3"/>
      <c r="I61" s="3"/>
      <c r="J61" s="80"/>
      <c r="K61" s="44">
        <f t="shared" si="5"/>
        <v>54</v>
      </c>
      <c r="L61" s="12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4">
        <f t="shared" si="13"/>
        <v>0</v>
      </c>
      <c r="Z61" s="12">
        <v>1</v>
      </c>
      <c r="AA61" s="15">
        <f t="shared" si="14"/>
        <v>0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ht="18">
      <c r="A62" s="3"/>
      <c r="B62" s="3"/>
      <c r="C62" s="3"/>
      <c r="D62" s="3"/>
      <c r="E62" s="3"/>
      <c r="F62" s="3"/>
      <c r="G62" s="3"/>
      <c r="H62" s="3"/>
      <c r="I62" s="3"/>
      <c r="J62" s="80"/>
      <c r="K62" s="44">
        <f t="shared" si="5"/>
        <v>55</v>
      </c>
      <c r="L62" s="12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4">
        <f t="shared" si="13"/>
        <v>0</v>
      </c>
      <c r="Z62" s="12">
        <v>1</v>
      </c>
      <c r="AA62" s="15">
        <f t="shared" si="14"/>
        <v>0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ht="18">
      <c r="A63" s="3"/>
      <c r="B63" s="3"/>
      <c r="C63" s="3"/>
      <c r="D63" s="3"/>
      <c r="E63" s="3"/>
      <c r="F63" s="3"/>
      <c r="G63" s="3"/>
      <c r="H63" s="3"/>
      <c r="I63" s="3"/>
      <c r="J63" s="80"/>
      <c r="K63" s="44">
        <f t="shared" si="5"/>
        <v>56</v>
      </c>
      <c r="L63" s="12"/>
      <c r="M63" s="12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>
        <f t="shared" si="13"/>
        <v>0</v>
      </c>
      <c r="Z63" s="12">
        <v>1</v>
      </c>
      <c r="AA63" s="15">
        <f t="shared" si="14"/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ht="18">
      <c r="A64" s="3"/>
      <c r="B64" s="3"/>
      <c r="C64" s="3"/>
      <c r="D64" s="3"/>
      <c r="E64" s="3"/>
      <c r="F64" s="3"/>
      <c r="G64" s="3"/>
      <c r="H64" s="3"/>
      <c r="I64" s="3"/>
      <c r="J64" s="80"/>
      <c r="K64" s="44">
        <f t="shared" si="5"/>
        <v>57</v>
      </c>
      <c r="L64" s="12"/>
      <c r="M64" s="12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4">
        <f>SUM(N64:V64)</f>
        <v>0</v>
      </c>
      <c r="Z64" s="12">
        <v>1</v>
      </c>
      <c r="AA64" s="15">
        <f t="shared" si="14"/>
        <v>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ht="18">
      <c r="A65" s="3"/>
      <c r="B65" s="3"/>
      <c r="C65" s="3"/>
      <c r="D65" s="3"/>
      <c r="E65" s="3"/>
      <c r="F65" s="3"/>
      <c r="G65" s="3"/>
      <c r="H65" s="3"/>
      <c r="I65" s="3"/>
      <c r="J65" s="80"/>
      <c r="K65" s="44">
        <f t="shared" si="5"/>
        <v>58</v>
      </c>
      <c r="L65" s="12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>
        <f>SUM(N65:V65)</f>
        <v>0</v>
      </c>
      <c r="Z65" s="12">
        <v>1</v>
      </c>
      <c r="AA65" s="15">
        <f t="shared" si="14"/>
        <v>0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ht="18">
      <c r="A66" s="3"/>
      <c r="B66" s="3"/>
      <c r="C66" s="3"/>
      <c r="D66" s="3"/>
      <c r="E66" s="3"/>
      <c r="F66" s="3"/>
      <c r="G66" s="3"/>
      <c r="H66" s="3"/>
      <c r="I66" s="3"/>
      <c r="J66" s="80"/>
      <c r="K66" s="44">
        <f t="shared" si="5"/>
        <v>59</v>
      </c>
      <c r="L66" s="12"/>
      <c r="M66" s="1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4">
        <f>SUM(N66:V66)</f>
        <v>0</v>
      </c>
      <c r="Z66" s="12">
        <v>1</v>
      </c>
      <c r="AA66" s="15">
        <f t="shared" si="14"/>
        <v>0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ht="18">
      <c r="A67" s="3"/>
      <c r="B67" s="3"/>
      <c r="C67" s="3"/>
      <c r="D67" s="3"/>
      <c r="E67" s="3"/>
      <c r="F67" s="3"/>
      <c r="G67" s="3"/>
      <c r="H67" s="3"/>
      <c r="I67" s="3"/>
      <c r="J67" s="80"/>
      <c r="K67" s="44">
        <f t="shared" si="5"/>
        <v>60</v>
      </c>
      <c r="L67" s="12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>
        <f>SUM(N67:V67)</f>
        <v>0</v>
      </c>
      <c r="Z67" s="12">
        <v>1</v>
      </c>
      <c r="AA67" s="15">
        <f t="shared" si="14"/>
        <v>0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ht="18">
      <c r="A68" s="3"/>
      <c r="B68" s="3"/>
      <c r="C68" s="3"/>
      <c r="D68" s="3"/>
      <c r="E68" s="3"/>
      <c r="F68" s="3"/>
      <c r="G68" s="3"/>
      <c r="H68" s="3"/>
      <c r="I68" s="3"/>
      <c r="J68" s="80"/>
      <c r="K68" s="44">
        <f t="shared" si="5"/>
        <v>61</v>
      </c>
      <c r="L68" s="12"/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4">
        <f>SUM(N68:X68)</f>
        <v>0</v>
      </c>
      <c r="Z68" s="12">
        <v>1</v>
      </c>
      <c r="AA68" s="15">
        <f t="shared" si="14"/>
        <v>0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ht="18">
      <c r="A69" s="3"/>
      <c r="B69" s="3"/>
      <c r="C69" s="3"/>
      <c r="D69" s="3"/>
      <c r="E69" s="3"/>
      <c r="F69" s="3"/>
      <c r="G69" s="3"/>
      <c r="H69" s="3"/>
      <c r="I69" s="3"/>
      <c r="J69" s="80"/>
      <c r="K69" s="44">
        <f t="shared" si="5"/>
        <v>62</v>
      </c>
      <c r="L69" s="12"/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4">
        <f>SUM(N69:V69)</f>
        <v>0</v>
      </c>
      <c r="Z69" s="12">
        <v>1</v>
      </c>
      <c r="AA69" s="15">
        <f t="shared" si="14"/>
        <v>0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ht="18">
      <c r="A70" s="3"/>
      <c r="B70" s="3"/>
      <c r="C70" s="3"/>
      <c r="D70" s="3"/>
      <c r="E70" s="3"/>
      <c r="F70" s="3"/>
      <c r="G70" s="3"/>
      <c r="H70" s="3"/>
      <c r="I70" s="3"/>
      <c r="J70" s="80"/>
      <c r="K70" s="44">
        <f t="shared" si="5"/>
        <v>63</v>
      </c>
      <c r="L70" s="12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4">
        <f>SUM(N70:V70)</f>
        <v>0</v>
      </c>
      <c r="Z70" s="12">
        <v>1</v>
      </c>
      <c r="AA70" s="15">
        <f t="shared" si="14"/>
        <v>0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ht="18">
      <c r="A71" s="3"/>
      <c r="B71" s="3"/>
      <c r="C71" s="3"/>
      <c r="D71" s="3"/>
      <c r="E71" s="3"/>
      <c r="F71" s="3"/>
      <c r="G71" s="3"/>
      <c r="H71" s="3"/>
      <c r="I71" s="3"/>
      <c r="J71" s="80"/>
      <c r="K71" s="44">
        <f t="shared" si="5"/>
        <v>64</v>
      </c>
      <c r="L71" s="12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>
        <f>SUM(N71:V71)</f>
        <v>0</v>
      </c>
      <c r="Z71" s="12">
        <v>1</v>
      </c>
      <c r="AA71" s="15">
        <f t="shared" si="14"/>
        <v>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ht="18">
      <c r="A72" s="3"/>
      <c r="B72" s="3"/>
      <c r="C72" s="3"/>
      <c r="D72" s="3"/>
      <c r="E72" s="3"/>
      <c r="F72" s="3"/>
      <c r="G72" s="3"/>
      <c r="H72" s="3"/>
      <c r="I72" s="3"/>
      <c r="J72" s="80"/>
      <c r="K72" s="44">
        <f>K71+1</f>
        <v>65</v>
      </c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4">
        <f>SUM(N72:V72)</f>
        <v>0</v>
      </c>
      <c r="Z72" s="12">
        <v>1</v>
      </c>
      <c r="AA72" s="15">
        <f>Y72/Z72</f>
        <v>0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ht="18">
      <c r="A73" s="3"/>
      <c r="B73" s="3"/>
      <c r="C73" s="3"/>
      <c r="D73" s="3"/>
      <c r="E73" s="3"/>
      <c r="F73" s="3"/>
      <c r="G73" s="3"/>
      <c r="H73" s="3"/>
      <c r="I73" s="3"/>
      <c r="J73" s="80"/>
      <c r="K73" s="44">
        <f>K72+1</f>
        <v>66</v>
      </c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4">
        <f>SUM(N73:X73)</f>
        <v>0</v>
      </c>
      <c r="Z73" s="12">
        <v>1</v>
      </c>
      <c r="AA73" s="15">
        <f>Y73/Z73</f>
        <v>0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ht="18">
      <c r="A74" s="3"/>
      <c r="B74" s="3"/>
      <c r="C74" s="3"/>
      <c r="D74" s="3"/>
      <c r="E74" s="3"/>
      <c r="F74" s="3"/>
      <c r="G74" s="3"/>
      <c r="H74" s="3"/>
      <c r="I74" s="3"/>
      <c r="J74" s="80"/>
      <c r="K74" s="44">
        <f>K73+1</f>
        <v>67</v>
      </c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4">
        <f>SUM(N74:V74)</f>
        <v>0</v>
      </c>
      <c r="Z74" s="12">
        <v>1</v>
      </c>
      <c r="AA74" s="15">
        <f>Y74/Z74</f>
        <v>0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8.75" thickBot="1">
      <c r="A75" s="3"/>
      <c r="B75" s="3"/>
      <c r="C75" s="3"/>
      <c r="D75" s="3"/>
      <c r="E75" s="3"/>
      <c r="F75" s="3"/>
      <c r="G75" s="3"/>
      <c r="H75" s="3"/>
      <c r="I75" s="3"/>
      <c r="J75" s="80"/>
      <c r="K75" s="45"/>
      <c r="L75" s="46"/>
      <c r="M75" s="46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6"/>
      <c r="AA75" s="49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ht="13.5" thickTop="1"/>
  </sheetData>
  <sheetProtection/>
  <mergeCells count="15">
    <mergeCell ref="AH2:AH8"/>
    <mergeCell ref="AC2:AC8"/>
    <mergeCell ref="AD2:AD8"/>
    <mergeCell ref="AE2:AE8"/>
    <mergeCell ref="AF2:AF8"/>
    <mergeCell ref="AB1:AI1"/>
    <mergeCell ref="AB2:AB24"/>
    <mergeCell ref="AI2:AI8"/>
    <mergeCell ref="A2:A27"/>
    <mergeCell ref="J2:J75"/>
    <mergeCell ref="B2:I5"/>
    <mergeCell ref="K2:AA5"/>
    <mergeCell ref="AC28:AI30"/>
    <mergeCell ref="AC35:AI37"/>
    <mergeCell ref="AG2:AG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zoomScalePageLayoutView="0" workbookViewId="0" topLeftCell="F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</dc:creator>
  <cp:keywords/>
  <dc:description/>
  <cp:lastModifiedBy>ingar</cp:lastModifiedBy>
  <dcterms:created xsi:type="dcterms:W3CDTF">2007-02-23T17:02:49Z</dcterms:created>
  <dcterms:modified xsi:type="dcterms:W3CDTF">2010-03-08T12:46:23Z</dcterms:modified>
  <cp:category/>
  <cp:version/>
  <cp:contentType/>
  <cp:contentStatus/>
</cp:coreProperties>
</file>